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GEPA\Ufficio 03\PRE-LEGISLATIVA\COVID\FONDO_EE_LL\Certificazione 2020\DM rettificativo certificazione\PUBBLICAZIONE SUL SITO RGS\"/>
    </mc:Choice>
  </mc:AlternateContent>
  <bookViews>
    <workbookView xWindow="-110" yWindow="-110" windowWidth="19430" windowHeight="10430" tabRatio="587"/>
  </bookViews>
  <sheets>
    <sheet name="Modello COVID-19_rev" sheetId="2" r:id="rId1"/>
    <sheet name="Modello COVID-19-Delibere_rev" sheetId="9" r:id="rId2"/>
    <sheet name="Modello CERTIF-COVID-19_rev" sheetId="6" r:id="rId3"/>
    <sheet name="Modello CERTIF-COVID-19_A_rev" sheetId="10" r:id="rId4"/>
  </sheets>
  <definedNames>
    <definedName name="_xlnm.Print_Area" localSheetId="0">'Modello COVID-19_rev'!$C$4:$C$34</definedName>
    <definedName name="_xlnm.Print_Area" localSheetId="1">'Modello COVID-19-Delibere_rev'!#REF!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2" l="1"/>
  <c r="G69" i="2" l="1"/>
  <c r="G58" i="2" l="1"/>
  <c r="G57" i="2"/>
  <c r="M47" i="2"/>
  <c r="M71" i="2" s="1"/>
  <c r="G48" i="2"/>
  <c r="G64" i="2" l="1"/>
  <c r="B31" i="6" l="1"/>
  <c r="G65" i="2" l="1"/>
  <c r="G52" i="2"/>
  <c r="I36" i="2"/>
  <c r="I34" i="2"/>
  <c r="N34" i="2" s="1"/>
  <c r="I35" i="2"/>
  <c r="N35" i="2" s="1"/>
  <c r="I33" i="2"/>
  <c r="N33" i="2" s="1"/>
  <c r="I32" i="2"/>
  <c r="N32" i="2" s="1"/>
  <c r="I31" i="2"/>
  <c r="N31" i="2" s="1"/>
  <c r="I30" i="2"/>
  <c r="N30" i="2" s="1"/>
  <c r="I29" i="2"/>
  <c r="N29" i="2" s="1"/>
  <c r="I28" i="2"/>
  <c r="N28" i="2" s="1"/>
  <c r="I27" i="2"/>
  <c r="N27" i="2" s="1"/>
  <c r="I26" i="2"/>
  <c r="I25" i="2"/>
  <c r="I24" i="2"/>
  <c r="I23" i="2"/>
  <c r="N23" i="2" s="1"/>
  <c r="I21" i="2"/>
  <c r="N21" i="2" s="1"/>
  <c r="I20" i="2"/>
  <c r="N20" i="2" s="1"/>
  <c r="I19" i="2"/>
  <c r="N19" i="2" s="1"/>
  <c r="I17" i="2"/>
  <c r="I16" i="2"/>
  <c r="I7" i="2"/>
  <c r="N7" i="2" s="1"/>
  <c r="I8" i="2"/>
  <c r="N8" i="2" s="1"/>
  <c r="I9" i="2"/>
  <c r="N9" i="2" s="1"/>
  <c r="I10" i="2"/>
  <c r="I11" i="2"/>
  <c r="I6" i="2"/>
  <c r="N6" i="2" s="1"/>
  <c r="G49" i="2"/>
  <c r="G50" i="2"/>
  <c r="G51" i="2"/>
  <c r="G68" i="2"/>
  <c r="G67" i="2"/>
  <c r="G66" i="2"/>
  <c r="G63" i="2"/>
  <c r="G60" i="2"/>
  <c r="G59" i="2"/>
  <c r="G56" i="2"/>
  <c r="G55" i="2"/>
  <c r="G54" i="2"/>
  <c r="G53" i="2"/>
  <c r="G44" i="2"/>
  <c r="G45" i="2"/>
  <c r="G46" i="2"/>
  <c r="G43" i="2"/>
  <c r="F47" i="2"/>
  <c r="N18" i="2" l="1"/>
  <c r="N15" i="2"/>
  <c r="N12" i="2"/>
  <c r="N24" i="2" l="1"/>
  <c r="N25" i="2"/>
  <c r="N47" i="2" l="1"/>
  <c r="N71" i="2" s="1"/>
  <c r="N11" i="2" l="1"/>
  <c r="N26" i="2" l="1"/>
  <c r="N22" i="2" s="1"/>
  <c r="N10" i="2" l="1"/>
  <c r="N16" i="2"/>
  <c r="N17" i="2"/>
  <c r="N5" i="2" l="1"/>
  <c r="B16" i="6"/>
  <c r="E47" i="2"/>
  <c r="G47" i="2" s="1"/>
  <c r="N37" i="2" l="1"/>
  <c r="N39" i="2" s="1"/>
  <c r="N73" i="2" l="1"/>
  <c r="B17" i="6" s="1"/>
  <c r="B15" i="6"/>
  <c r="B18" i="6" l="1"/>
</calcChain>
</file>

<file path=xl/sharedStrings.xml><?xml version="1.0" encoding="utf-8"?>
<sst xmlns="http://schemas.openxmlformats.org/spreadsheetml/2006/main" count="383" uniqueCount="186">
  <si>
    <t>E.1.01.01.41.000</t>
  </si>
  <si>
    <t>E.1.01.01.49.000</t>
  </si>
  <si>
    <t>E.1.01.01.51.000</t>
  </si>
  <si>
    <t>E.1.01.01.52.000</t>
  </si>
  <si>
    <t>E.1.01.01.53.000</t>
  </si>
  <si>
    <t>E.1.01.01.60.000</t>
  </si>
  <si>
    <t>E.1.01.01.61.000</t>
  </si>
  <si>
    <t>Addizionale comunale IRPEF</t>
  </si>
  <si>
    <t>Imposta sulle assicurazioni RC auto</t>
  </si>
  <si>
    <t>Imposta di soggiorno</t>
  </si>
  <si>
    <t>Tassa smaltimento rifiuti solidi urbani</t>
  </si>
  <si>
    <t>Tassa occupazione spazi e aree pubbliche</t>
  </si>
  <si>
    <t>Imposta comunale sulla pubblicità e diritto sulle pubbliche affissioni</t>
  </si>
  <si>
    <t>Tributo per l'esercizio delle funzioni di tutela, protezione e igiene dell'ambiente</t>
  </si>
  <si>
    <t>Tributo comunale sui rifiuti e sui servizi</t>
  </si>
  <si>
    <t>Codice IV Livello</t>
  </si>
  <si>
    <t>Imposta di iscrizione al pubblico registro automobilistico (PRA)</t>
  </si>
  <si>
    <t>Tasse sulle concessioni comunali</t>
  </si>
  <si>
    <t>Tributo per i servizi indivisibili (TASI)</t>
  </si>
  <si>
    <t>Vendita di beni</t>
  </si>
  <si>
    <t>Fitti, noleggi e locazioni</t>
  </si>
  <si>
    <t>Entrate derivanti dalla distribuzione di utili e avanzi</t>
  </si>
  <si>
    <t>Altre entrate correnti n.a.c.</t>
  </si>
  <si>
    <t>E.3.01.03.02.000</t>
  </si>
  <si>
    <t>E.3.05.99.99.000</t>
  </si>
  <si>
    <t>Utenze e canoni</t>
  </si>
  <si>
    <t>U.1.03.02.05.000</t>
  </si>
  <si>
    <t>Manutenzione ordinaria e riparazioni</t>
  </si>
  <si>
    <t>U.1.03.02.09.000</t>
  </si>
  <si>
    <t>Contratti di servizio pubblico</t>
  </si>
  <si>
    <t>U.1.03.02.15.000</t>
  </si>
  <si>
    <t>Codice III Livello</t>
  </si>
  <si>
    <t>E.1.01.01.00.000</t>
  </si>
  <si>
    <t>Imposte, tasse e proventi assimilati</t>
  </si>
  <si>
    <t>E.3.01.01.00.000</t>
  </si>
  <si>
    <t>E.3.01.02.00.000</t>
  </si>
  <si>
    <t>E.3.01.03.00.000</t>
  </si>
  <si>
    <t>Proventi derivanti dalla gestione dei beni</t>
  </si>
  <si>
    <t>E.3.02.01.00.000</t>
  </si>
  <si>
    <t>Entrate da amministrazioni pubbliche derivanti dall'attività di controllo e repressione delle irregolarità e degli illeciti</t>
  </si>
  <si>
    <t>E.3.02.02.00.000</t>
  </si>
  <si>
    <t>Entrate da famiglie derivanti dall'attività di controllo e repressione delle irregolarità e degli illeciti</t>
  </si>
  <si>
    <t>E.3.02.03.00.000</t>
  </si>
  <si>
    <t/>
  </si>
  <si>
    <t>Entrate da Imprese derivanti dall'attività di controllo e repressione delle irregolarità e degli illeciti</t>
  </si>
  <si>
    <t>E.3.02.04.00.000</t>
  </si>
  <si>
    <t>Entrate da Istituzioni Sociali Private derivanti dall'attività di controllo e repressione delle irregolarità e degli illeciti</t>
  </si>
  <si>
    <t>E.3.04.02.00.000</t>
  </si>
  <si>
    <t>Entrate derivanti dalla distribuzione di dividendi</t>
  </si>
  <si>
    <t>E.3.04.03.00.000</t>
  </si>
  <si>
    <t>E.3.05.99.00.000</t>
  </si>
  <si>
    <t>U.1.01.01.00.000</t>
  </si>
  <si>
    <t>Retribuzioni lorde</t>
  </si>
  <si>
    <t>U.1.01.02.00.000</t>
  </si>
  <si>
    <t>Contributi sociali a carico dell'ente</t>
  </si>
  <si>
    <t>U.1.02.01.00.000</t>
  </si>
  <si>
    <t>Imposte, tasse e proventi assimilati a carico dell'ente</t>
  </si>
  <si>
    <t>U.1.03.01.00.000</t>
  </si>
  <si>
    <t>Acquisto di beni</t>
  </si>
  <si>
    <t>U.1.03.02.00.000</t>
  </si>
  <si>
    <t>Acquisto di servizi</t>
  </si>
  <si>
    <t>U.1.04.02.00.000</t>
  </si>
  <si>
    <t>Trasferimenti correnti a Famiglie</t>
  </si>
  <si>
    <t>U.1.04.03.00.000</t>
  </si>
  <si>
    <t>Trasferimenti correnti a Imprese</t>
  </si>
  <si>
    <t>U.1.04.04.00.000</t>
  </si>
  <si>
    <t xml:space="preserve">Trasferimenti correnti a Istituzioni Sociali Private </t>
  </si>
  <si>
    <t>di cui</t>
  </si>
  <si>
    <t>Fonte</t>
  </si>
  <si>
    <t>F24</t>
  </si>
  <si>
    <t>Altro</t>
  </si>
  <si>
    <t>Diversi</t>
  </si>
  <si>
    <t>U.1.10.01.03.000</t>
  </si>
  <si>
    <t>Fondo crediti di dubbia e difficile esazione di parte corrente</t>
  </si>
  <si>
    <t>BDAP - DCA</t>
  </si>
  <si>
    <t>Importo</t>
  </si>
  <si>
    <t>Accertamenti 2020                                (a)</t>
  </si>
  <si>
    <t>Accertamenti 2019                             (b)</t>
  </si>
  <si>
    <t>Differenza                (c)</t>
  </si>
  <si>
    <t>E.4.05.01.00.000</t>
  </si>
  <si>
    <t>Permessi di costruire</t>
  </si>
  <si>
    <t>U.2.02.01.00.000</t>
  </si>
  <si>
    <t>Beni materiali</t>
  </si>
  <si>
    <t>ACI</t>
  </si>
  <si>
    <t>Modello COVID-19</t>
  </si>
  <si>
    <t xml:space="preserve">Sezione 1 - Entrate </t>
  </si>
  <si>
    <t>Sezione 2 - Spese</t>
  </si>
  <si>
    <t>Quota destinata agli equilibri di parte corrente</t>
  </si>
  <si>
    <t>Ristori specifici entrata (B)</t>
  </si>
  <si>
    <t>Ristori specifici spesa (E)</t>
  </si>
  <si>
    <t>Minori spese 2020 "COVID-19"                                (d)</t>
  </si>
  <si>
    <t>Totale maggiori spese derivanti da COVID-19 al netto dei ristori (F)</t>
  </si>
  <si>
    <t xml:space="preserve">CITTA' METROPOLITANE, PROVINCE, COMUNI, UNIONI DI COMUNI E COMUNITA' MONTANE </t>
  </si>
  <si>
    <t>PROSPETTO per la CERTIFICAZIONE</t>
  </si>
  <si>
    <t>della perdita di gettito connessa all’emergenza epidemiologica da COVID-19, al netto delle minori spese e delle risorse assegnate a vario titolo dallo Stato a ristoro delle minori entrate e delle maggiori spese connesse alla predetta emergenza</t>
  </si>
  <si>
    <t>Articolo 39, comma 2, del decreto legge n. 104/2020</t>
  </si>
  <si>
    <t>SI CERTIFICANO LE SEGUENTI RISULTANZE:</t>
  </si>
  <si>
    <t>DENOMINAZIONE ENTE_________________________</t>
  </si>
  <si>
    <t>Modello CERTIF-COVID-19</t>
  </si>
  <si>
    <t>Descrizione Entrata</t>
  </si>
  <si>
    <t>Descrizione Spesa</t>
  </si>
  <si>
    <t>Maggiori spese 2020 "COVID-19"                    (e)</t>
  </si>
  <si>
    <t>Politica autonoma (aumenti aliquote e/o tariffe 2020 rispetto al 2019)                        (d)</t>
  </si>
  <si>
    <t>Codice IV o V Livello</t>
  </si>
  <si>
    <t>Numero Delibera/Decreto anno 2020</t>
  </si>
  <si>
    <t>Data Delibera/Decreto anno 2020</t>
  </si>
  <si>
    <t>Numero Delibera/Decreto pre-vigente</t>
  </si>
  <si>
    <t>Data Delibera/Decreto pre-vigente</t>
  </si>
  <si>
    <t>Modello COVID-19-Delibere</t>
  </si>
  <si>
    <t>Imposta municipale propria e Tributo per i servizi indivisibili (TASI)</t>
  </si>
  <si>
    <t xml:space="preserve">Totale minori spese derivanti da COVID-19 (D) </t>
  </si>
  <si>
    <t>(dati in euro)</t>
  </si>
  <si>
    <t>Politica autonoma (riduzioni aliquote e/o tariffe 2020 rispetto al 2019)                        (e)</t>
  </si>
  <si>
    <t>Variazioni entrate                  (h)</t>
  </si>
  <si>
    <t>ENTE</t>
  </si>
  <si>
    <t>TARI-corrispettivo</t>
  </si>
  <si>
    <t>E.3.01.02.01.021</t>
  </si>
  <si>
    <t>Tariffa smaltimento rifiuti solidi urbani</t>
  </si>
  <si>
    <t>Politica autonoma (agevolazioni COVID-19)                        (f)</t>
  </si>
  <si>
    <t>Perdita massima agevolazioni COVID-19 riconoscibile               (g)</t>
  </si>
  <si>
    <t>E.3.01.03.01.001</t>
  </si>
  <si>
    <t>E.3.01.03.01.002</t>
  </si>
  <si>
    <t>E.3.01.03.01.003</t>
  </si>
  <si>
    <t>Canone occupazione spazi e aree pubbliche</t>
  </si>
  <si>
    <t>Diritti reali di godimento</t>
  </si>
  <si>
    <t>Proventi da concessioni su beni</t>
  </si>
  <si>
    <t>U.1.04.01.02.000</t>
  </si>
  <si>
    <t>Trasferimenti correnti a Amministrazioni Locali</t>
  </si>
  <si>
    <t>U.2.03.01.02.000</t>
  </si>
  <si>
    <t>Contributi agli investimenti a Amministrazioni locali</t>
  </si>
  <si>
    <t>U.2.03.03.00.000</t>
  </si>
  <si>
    <t>Contributi agli investimenti a Imprese</t>
  </si>
  <si>
    <t>U.2.03.04.00.000</t>
  </si>
  <si>
    <t>Contributi agli investimenti a Istituzioni sociali private</t>
  </si>
  <si>
    <t>Contratti di servizio continuativo sottoscritti nel 2020 - Quota 2021</t>
  </si>
  <si>
    <t>U.1.10.02.01.001</t>
  </si>
  <si>
    <t>Fondo pluriennale vincolato</t>
  </si>
  <si>
    <t>Quota fondo ex art. 106, DL n. 34/2020 e art. 39, DL n. 104/2020, costituito in sede di riaccertamento ordinario</t>
  </si>
  <si>
    <t>Saldo complessivo</t>
  </si>
  <si>
    <t>Modello CERTIF-COVID-19/A</t>
  </si>
  <si>
    <r>
      <t>Elenco delibere/decreti</t>
    </r>
    <r>
      <rPr>
        <b/>
        <strike/>
        <sz val="11"/>
        <rFont val="Times New Roman"/>
        <family val="1"/>
      </rPr>
      <t xml:space="preserve"> </t>
    </r>
  </si>
  <si>
    <t>Tipologia Delibera/Decreto</t>
  </si>
  <si>
    <t>Politica autonoma (riduzioni aliquote e/o tariffe 2020 rispetto al 2019)</t>
  </si>
  <si>
    <t xml:space="preserve">Politica autonoma (aumenti aliquote e/o tariffe 2020 rispetto al 2019)  </t>
  </si>
  <si>
    <t xml:space="preserve">Politica autonoma (agevolazioni COVID-19)  </t>
  </si>
  <si>
    <t>Differenza               ( c)</t>
  </si>
  <si>
    <t>Totale minori/maggiori entrate derivanti da COVID-19 (A)</t>
  </si>
  <si>
    <t>Totale minori/maggiori entrate derivanti da COVID-19 al netto dei ristori (C)</t>
  </si>
  <si>
    <t>Impegni/Stanziamenti 2020                                (a)</t>
  </si>
  <si>
    <t>Impegni/Stanziamenti 2019                             (b)</t>
  </si>
  <si>
    <t xml:space="preserve">Totale minori e maggiori spese derivanti da COVID-19 (D) </t>
  </si>
  <si>
    <t>Imposta municipale propria e Tributo per i servizi indivisibili (TASI) - IMI e IMIS</t>
  </si>
  <si>
    <t>IL PRESIDENTE / IL SINDACO /  IL SINDACO METROPOLITANO</t>
  </si>
  <si>
    <t>ORGANO DI REVISIONE ECONOMICO-FINANZIARIA</t>
  </si>
  <si>
    <t>IL RESPONSABILE DEL SERVIZIO FINANZIARIO</t>
  </si>
  <si>
    <t>U.1.04.01.01.000</t>
  </si>
  <si>
    <t>Trasferimenti correnti a Amministrazioni Centrali</t>
  </si>
  <si>
    <t>Contributi agli investimenti a Amministrazioni Centrali</t>
  </si>
  <si>
    <t>U.2.03.01.01.000</t>
  </si>
  <si>
    <t>U.1.09.02.01.000</t>
  </si>
  <si>
    <t>Rimborsi di imposte e tasse di natura corrente</t>
  </si>
  <si>
    <t>U.1.09.99.00.000</t>
  </si>
  <si>
    <t>Altri Rimborsi di parte corrente di somme non dovute o incassate in eccesso</t>
  </si>
  <si>
    <t>Totale</t>
  </si>
  <si>
    <t xml:space="preserve">BDAP-DCA </t>
  </si>
  <si>
    <t xml:space="preserve">U.2.05.02.01.001 </t>
  </si>
  <si>
    <t>Avanzo vincolato al 31/12/2020 - Ristori specifici di spesa non utilizzati</t>
  </si>
  <si>
    <t>Accertamenti di natura straordinaria/Rettifiche 2020                                (a1)</t>
  </si>
  <si>
    <t>Accertamenti di natura straordinaria/Rettifiche 2019                                (b1)</t>
  </si>
  <si>
    <t>Beni immateriali</t>
  </si>
  <si>
    <t>U.2.02.03.00.000</t>
  </si>
  <si>
    <t>Solidarietà alimentare (OCDPC n. 658 del 29 marzo 2020)</t>
  </si>
  <si>
    <t>Solidarietà alimentare (articolo 19-decies, comma 1,  D.L. n. 137/2020)</t>
  </si>
  <si>
    <t>Fondo per la sanificazione degli ambienti di Province, Città metropolitane e Comuni - articolo 114, comma 1, D.L. n. 18/2020 (Decreto del Ministero dell’interno, di concerto con il Ministero dell’economia e delle finanze e con il Ministero della salute, del 16 aprile 2020)</t>
  </si>
  <si>
    <t xml:space="preserve">Fondo prestazioni di lavoro straordinario del personale della polizia locale - articolo 115, comma 2, D.L. n. 18/2020 (Decreto del Ministero dell’interno, di concerto con il Ministero dell’economia e delle finanze, del 16 aprile 2020) </t>
  </si>
  <si>
    <t>Fondo comuni ricadenti nei territori delle province di Bergamo, Brescia, Cremona, Lodi e Piacenza e comune di San Colombano al Lambro - articolo 112, commi 1 e 1-bis, D.L. n. 34/2020 (Decreto del Ministero dell’interno del 27 maggio 2020)</t>
  </si>
  <si>
    <t>Fondo comuni particolarmente danneggiati dall'emergenza sanitaria - articolo 112-bis, comma 1, D.L. n. 34/2020 (Decreto del Ministro dell’interno, di concerto con il Ministro dell'economia e delle finanze, del 10 dicembre 2020)</t>
  </si>
  <si>
    <t xml:space="preserve">Centri estivi e contrasto alla povertà educativa - Incremento del Fondo per le politiche della famiglia di cui all'all'articolo 19, comma 1, del D.L. n. 223/2006 previsto dall'articolo 105, comma 3, D.L. n. 34/2020 (Decreto del Ministro per le pari opportunità e la famiglia del 25 giugno 2020) </t>
  </si>
  <si>
    <t>Buono viaggio di cui all'articolo 200-bis, comma 1, D.L. n. 34/2020 (Decreto del Ministro delle infrastrutture e dei trasporti, di concerto con il Ministro dell'economia e delle finanze del 6 novembre 2020)</t>
  </si>
  <si>
    <t>Fondo di sostegno alle attività economiche, artigianali e commerciali dei comuni nelle aree interne di cui all’articolo 1, comma 65-ter, della legge n. 205/2017- incremento di cui all'articolo 243, comma 1, D.L. n. 34/2020 (Decreto del Presidente del Consiglio dei Ministri 24 settembre 2020)</t>
  </si>
  <si>
    <t xml:space="preserve">Risorse per i comuni siciliani maggiormente coinvolti nella gestione dei flussi migratori (articolo 42-bis, comma 8, D.L. n. 104/2020) </t>
  </si>
  <si>
    <t>Quota fondo ex art. 106, DL n. 34/2020 e art. 39, DL n. 104/2020, costituito in sede di riaccertamento ordinario e/o derivante da ristori specifici di spesa di cui alla riga (E)</t>
  </si>
  <si>
    <t>da trasmettere entro il termine perentorio del 31 maggio 2021</t>
  </si>
  <si>
    <t>Fondi pluriennali vincolati c/capitale</t>
  </si>
  <si>
    <t>Entrate dalla vendita e dall'erogazione di servizi                                              (non include codice E.3.01.02.01.021-Tariffa smaltimento rifiuti solidi urbani)</t>
  </si>
  <si>
    <t>VISTO il decreto del Ministero dell'economia e delle finanze, di concerto con il Ministero dell'interno, n. 59033 del 1 aprile 2021, concernente il modello e le modalità di trasmissione della certificazione di cui all'articolo 39, comma 2, del decreto legge n. 104/2020 delle Città metropolitane, delle Province, dei Comuni delle Unione di Comuni e delle Comunità montane;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</si>
</sst>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u/>
      <sz val="11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name val="Times New Roman"/>
      <family val="1"/>
    </font>
    <font>
      <b/>
      <strike/>
      <sz val="11"/>
      <color rgb="FFFF0000"/>
      <name val="Times New Roman"/>
      <family val="1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vertical="center"/>
    </xf>
    <xf numFmtId="164" fontId="10" fillId="5" borderId="5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64" fontId="10" fillId="5" borderId="1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3" fontId="10" fillId="5" borderId="1" xfId="1" applyFont="1" applyFill="1" applyBorder="1" applyAlignment="1">
      <alignment horizontal="center" vertical="center"/>
    </xf>
    <xf numFmtId="43" fontId="10" fillId="5" borderId="1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right" vertical="center"/>
    </xf>
    <xf numFmtId="0" fontId="2" fillId="5" borderId="8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1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164" fontId="6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10" fillId="2" borderId="14" xfId="1" applyNumberFormat="1" applyFont="1" applyFill="1" applyBorder="1" applyAlignment="1">
      <alignment vertical="center"/>
    </xf>
    <xf numFmtId="164" fontId="10" fillId="2" borderId="14" xfId="1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vertical="center"/>
    </xf>
    <xf numFmtId="164" fontId="5" fillId="5" borderId="24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vertical="center"/>
    </xf>
    <xf numFmtId="164" fontId="2" fillId="3" borderId="14" xfId="1" applyNumberFormat="1" applyFont="1" applyFill="1" applyBorder="1" applyAlignment="1">
      <alignment vertical="center"/>
    </xf>
    <xf numFmtId="164" fontId="2" fillId="5" borderId="14" xfId="1" applyNumberFormat="1" applyFont="1" applyFill="1" applyBorder="1" applyAlignment="1">
      <alignment vertical="center"/>
    </xf>
    <xf numFmtId="164" fontId="2" fillId="5" borderId="14" xfId="1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164" fontId="2" fillId="5" borderId="23" xfId="1" applyNumberFormat="1" applyFont="1" applyFill="1" applyBorder="1" applyAlignment="1">
      <alignment horizontal="center" vertical="center"/>
    </xf>
    <xf numFmtId="164" fontId="2" fillId="5" borderId="24" xfId="1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/>
    <xf numFmtId="0" fontId="9" fillId="5" borderId="0" xfId="0" applyFont="1" applyFill="1"/>
    <xf numFmtId="0" fontId="10" fillId="5" borderId="5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/>
    </xf>
    <xf numFmtId="0" fontId="6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8" fillId="5" borderId="0" xfId="0" applyFont="1" applyFill="1"/>
    <xf numFmtId="0" fontId="0" fillId="5" borderId="0" xfId="0" applyFill="1" applyAlignment="1">
      <alignment horizontal="justify"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6" fillId="0" borderId="0" xfId="0" applyFont="1"/>
    <xf numFmtId="0" fontId="5" fillId="5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5" borderId="5" xfId="0" applyFont="1" applyFill="1" applyBorder="1" applyAlignment="1">
      <alignment horizontal="justify" vertical="center" wrapText="1"/>
    </xf>
    <xf numFmtId="164" fontId="10" fillId="0" borderId="1" xfId="1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0" fontId="10" fillId="0" borderId="0" xfId="0" applyFont="1" applyFill="1"/>
    <xf numFmtId="0" fontId="16" fillId="0" borderId="0" xfId="0" applyFont="1" applyAlignment="1">
      <alignment vertical="center"/>
    </xf>
    <xf numFmtId="0" fontId="5" fillId="5" borderId="1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right"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center" vertical="center"/>
    </xf>
    <xf numFmtId="164" fontId="10" fillId="5" borderId="6" xfId="1" applyNumberFormat="1" applyFont="1" applyFill="1" applyBorder="1" applyAlignment="1">
      <alignment horizontal="center" vertical="center"/>
    </xf>
    <xf numFmtId="164" fontId="10" fillId="5" borderId="7" xfId="1" applyNumberFormat="1" applyFont="1" applyFill="1" applyBorder="1" applyAlignment="1">
      <alignment horizontal="center" vertical="center"/>
    </xf>
    <xf numFmtId="164" fontId="10" fillId="5" borderId="5" xfId="1" applyNumberFormat="1" applyFont="1" applyFill="1" applyBorder="1" applyAlignment="1">
      <alignment horizontal="center" vertical="center"/>
    </xf>
    <xf numFmtId="164" fontId="10" fillId="5" borderId="16" xfId="1" applyNumberFormat="1" applyFont="1" applyFill="1" applyBorder="1" applyAlignment="1">
      <alignment horizontal="center" vertical="center"/>
    </xf>
    <xf numFmtId="164" fontId="10" fillId="5" borderId="18" xfId="1" applyNumberFormat="1" applyFont="1" applyFill="1" applyBorder="1" applyAlignment="1">
      <alignment horizontal="center" vertical="center"/>
    </xf>
    <xf numFmtId="164" fontId="10" fillId="5" borderId="20" xfId="1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2" fillId="3" borderId="16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vertical="center"/>
    </xf>
  </cellXfs>
  <cellStyles count="5">
    <cellStyle name="Migliaia" xfId="1" builtinId="3"/>
    <cellStyle name="Migliaia 2" xfId="2"/>
    <cellStyle name="Normale" xfId="0" builtinId="0"/>
    <cellStyle name="Normale 2 2 2" xfId="3"/>
    <cellStyle name="Normal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371474</xdr:rowOff>
    </xdr:from>
    <xdr:to>
      <xdr:col>0</xdr:col>
      <xdr:colOff>4286250</xdr:colOff>
      <xdr:row>34</xdr:row>
      <xdr:rowOff>4762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V="1">
          <a:off x="9525" y="8029574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4305300</xdr:colOff>
      <xdr:row>37</xdr:row>
      <xdr:rowOff>23813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V="1">
          <a:off x="28575" y="9001125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4276725</xdr:colOff>
      <xdr:row>40</xdr:row>
      <xdr:rowOff>14288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V="1">
          <a:off x="0" y="956310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41</xdr:row>
      <xdr:rowOff>19050</xdr:rowOff>
    </xdr:from>
    <xdr:to>
      <xdr:col>0</xdr:col>
      <xdr:colOff>4276725</xdr:colOff>
      <xdr:row>41</xdr:row>
      <xdr:rowOff>33338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V="1">
          <a:off x="0" y="99250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19050</xdr:rowOff>
    </xdr:from>
    <xdr:to>
      <xdr:col>0</xdr:col>
      <xdr:colOff>4276725</xdr:colOff>
      <xdr:row>42</xdr:row>
      <xdr:rowOff>33338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 flipV="1">
          <a:off x="0" y="101155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showGridLines="0" tabSelected="1" zoomScale="80" zoomScaleNormal="80" workbookViewId="0">
      <selection activeCell="M6" sqref="M6:M36"/>
    </sheetView>
  </sheetViews>
  <sheetFormatPr defaultColWidth="9.1796875" defaultRowHeight="14" x14ac:dyDescent="0.3"/>
  <cols>
    <col min="1" max="1" width="14.81640625" style="1" customWidth="1"/>
    <col min="2" max="2" width="18.1796875" style="2" bestFit="1" customWidth="1"/>
    <col min="3" max="3" width="17.81640625" style="2" customWidth="1"/>
    <col min="4" max="4" width="64.1796875" style="1" customWidth="1"/>
    <col min="5" max="8" width="16.7265625" style="2" customWidth="1"/>
    <col min="9" max="12" width="16.7265625" style="1" customWidth="1"/>
    <col min="13" max="13" width="18.453125" style="1" customWidth="1"/>
    <col min="14" max="14" width="20.54296875" style="1" bestFit="1" customWidth="1"/>
    <col min="15" max="15" width="16.1796875" style="24" customWidth="1"/>
    <col min="16" max="16384" width="9.1796875" style="1"/>
  </cols>
  <sheetData>
    <row r="1" spans="1:15" ht="53.25" customHeight="1" x14ac:dyDescent="0.3">
      <c r="A1" s="51"/>
      <c r="B1" s="52"/>
      <c r="C1" s="52"/>
      <c r="D1" s="53"/>
      <c r="E1" s="52"/>
      <c r="F1" s="52"/>
      <c r="G1" s="52"/>
      <c r="H1" s="52"/>
      <c r="I1" s="53"/>
      <c r="J1" s="53"/>
      <c r="K1" s="53"/>
      <c r="L1" s="53"/>
      <c r="M1" s="124" t="s">
        <v>84</v>
      </c>
      <c r="N1" s="125"/>
    </row>
    <row r="2" spans="1:15" ht="51.75" customHeight="1" x14ac:dyDescent="0.3">
      <c r="A2" s="54"/>
      <c r="B2" s="55"/>
      <c r="C2" s="55"/>
      <c r="D2" s="56"/>
      <c r="E2" s="55"/>
      <c r="F2" s="55"/>
      <c r="G2" s="55"/>
      <c r="H2" s="55"/>
      <c r="I2" s="56"/>
      <c r="J2" s="56"/>
      <c r="K2" s="56"/>
      <c r="L2" s="56"/>
      <c r="M2" s="135" t="s">
        <v>111</v>
      </c>
      <c r="N2" s="136"/>
    </row>
    <row r="3" spans="1:15" ht="36" customHeight="1" x14ac:dyDescent="0.3">
      <c r="A3" s="126" t="s">
        <v>85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/>
    </row>
    <row r="4" spans="1:15" s="3" customFormat="1" ht="117" customHeight="1" x14ac:dyDescent="0.35">
      <c r="A4" s="57" t="s">
        <v>68</v>
      </c>
      <c r="B4" s="25" t="s">
        <v>31</v>
      </c>
      <c r="C4" s="26" t="s">
        <v>103</v>
      </c>
      <c r="D4" s="25" t="s">
        <v>99</v>
      </c>
      <c r="E4" s="26" t="s">
        <v>76</v>
      </c>
      <c r="F4" s="113" t="s">
        <v>167</v>
      </c>
      <c r="G4" s="26" t="s">
        <v>77</v>
      </c>
      <c r="H4" s="113" t="s">
        <v>168</v>
      </c>
      <c r="I4" s="26" t="s">
        <v>145</v>
      </c>
      <c r="J4" s="26" t="s">
        <v>102</v>
      </c>
      <c r="K4" s="26" t="s">
        <v>112</v>
      </c>
      <c r="L4" s="26" t="s">
        <v>118</v>
      </c>
      <c r="M4" s="27" t="s">
        <v>119</v>
      </c>
      <c r="N4" s="58" t="s">
        <v>113</v>
      </c>
      <c r="O4" s="47"/>
    </row>
    <row r="5" spans="1:15" s="3" customFormat="1" ht="30" customHeight="1" x14ac:dyDescent="0.35">
      <c r="A5" s="107"/>
      <c r="B5" s="4" t="s">
        <v>32</v>
      </c>
      <c r="C5" s="5"/>
      <c r="D5" s="6" t="s">
        <v>33</v>
      </c>
      <c r="E5" s="16"/>
      <c r="F5" s="16"/>
      <c r="G5" s="16"/>
      <c r="H5" s="16"/>
      <c r="I5" s="16"/>
      <c r="J5" s="16"/>
      <c r="K5" s="16"/>
      <c r="L5" s="16"/>
      <c r="M5" s="16"/>
      <c r="N5" s="59">
        <f>SUM(N6:N19)</f>
        <v>0</v>
      </c>
      <c r="O5" s="47"/>
    </row>
    <row r="6" spans="1:15" s="3" customFormat="1" ht="30" customHeight="1" x14ac:dyDescent="0.35">
      <c r="A6" s="60" t="s">
        <v>69</v>
      </c>
      <c r="B6" s="29" t="s">
        <v>67</v>
      </c>
      <c r="C6" s="30"/>
      <c r="D6" s="31" t="s">
        <v>151</v>
      </c>
      <c r="E6" s="32"/>
      <c r="F6" s="111"/>
      <c r="G6" s="32"/>
      <c r="H6" s="111"/>
      <c r="I6" s="33">
        <f>(E6-F6)-(G6-H6)</f>
        <v>0</v>
      </c>
      <c r="J6" s="33"/>
      <c r="K6" s="33"/>
      <c r="L6" s="33"/>
      <c r="M6" s="33"/>
      <c r="N6" s="61">
        <f>IF( L6 &lt;= M6, I6 - J6 + K6, I6 - J6 + K6 + ( L6 - M6 ) )</f>
        <v>0</v>
      </c>
      <c r="O6" s="47"/>
    </row>
    <row r="7" spans="1:15" s="3" customFormat="1" ht="30" customHeight="1" x14ac:dyDescent="0.35">
      <c r="A7" s="60" t="s">
        <v>69</v>
      </c>
      <c r="B7" s="29" t="s">
        <v>67</v>
      </c>
      <c r="C7" s="30"/>
      <c r="D7" s="23" t="s">
        <v>7</v>
      </c>
      <c r="E7" s="32"/>
      <c r="F7" s="111"/>
      <c r="G7" s="32"/>
      <c r="H7" s="111"/>
      <c r="I7" s="33">
        <f t="shared" ref="I7:I11" si="0">(E7-F7)-(G7-H7)</f>
        <v>0</v>
      </c>
      <c r="J7" s="33"/>
      <c r="K7" s="33"/>
      <c r="L7" s="33"/>
      <c r="M7" s="17"/>
      <c r="N7" s="61">
        <f>I7 - J7 + K7 +  L7</f>
        <v>0</v>
      </c>
      <c r="O7" s="47"/>
    </row>
    <row r="8" spans="1:15" s="3" customFormat="1" ht="30" customHeight="1" x14ac:dyDescent="0.35">
      <c r="A8" s="60" t="s">
        <v>83</v>
      </c>
      <c r="B8" s="29" t="s">
        <v>67</v>
      </c>
      <c r="C8" s="30"/>
      <c r="D8" s="23" t="s">
        <v>16</v>
      </c>
      <c r="E8" s="32"/>
      <c r="F8" s="111"/>
      <c r="G8" s="32"/>
      <c r="H8" s="111"/>
      <c r="I8" s="33">
        <f t="shared" si="0"/>
        <v>0</v>
      </c>
      <c r="J8" s="33"/>
      <c r="K8" s="33"/>
      <c r="L8" s="33"/>
      <c r="M8" s="17"/>
      <c r="N8" s="61">
        <f t="shared" ref="N8:N9" si="1">I8 - J8 + K8 +  L8</f>
        <v>0</v>
      </c>
      <c r="O8" s="47"/>
    </row>
    <row r="9" spans="1:15" s="3" customFormat="1" ht="30" customHeight="1" x14ac:dyDescent="0.35">
      <c r="A9" s="60" t="s">
        <v>69</v>
      </c>
      <c r="B9" s="29" t="s">
        <v>67</v>
      </c>
      <c r="C9" s="30"/>
      <c r="D9" s="23" t="s">
        <v>8</v>
      </c>
      <c r="E9" s="32"/>
      <c r="F9" s="111"/>
      <c r="G9" s="32"/>
      <c r="H9" s="111"/>
      <c r="I9" s="33">
        <f t="shared" si="0"/>
        <v>0</v>
      </c>
      <c r="J9" s="33"/>
      <c r="K9" s="33"/>
      <c r="L9" s="33"/>
      <c r="M9" s="17"/>
      <c r="N9" s="61">
        <f t="shared" si="1"/>
        <v>0</v>
      </c>
      <c r="O9" s="47"/>
    </row>
    <row r="10" spans="1:15" s="3" customFormat="1" ht="30" customHeight="1" x14ac:dyDescent="0.35">
      <c r="A10" s="60" t="s">
        <v>74</v>
      </c>
      <c r="B10" s="29" t="s">
        <v>67</v>
      </c>
      <c r="C10" s="34" t="s">
        <v>0</v>
      </c>
      <c r="D10" s="23" t="s">
        <v>9</v>
      </c>
      <c r="E10" s="32"/>
      <c r="F10" s="32"/>
      <c r="G10" s="32"/>
      <c r="H10" s="32"/>
      <c r="I10" s="33">
        <f t="shared" si="0"/>
        <v>0</v>
      </c>
      <c r="J10" s="33"/>
      <c r="K10" s="33"/>
      <c r="L10" s="33"/>
      <c r="M10" s="33"/>
      <c r="N10" s="61">
        <f t="shared" ref="N10:N17" si="2">IF( L10 &lt;= M10, I10 - J10 + K10, I10 - J10 + K10 + ( L10 - M10 ) )</f>
        <v>0</v>
      </c>
      <c r="O10" s="47"/>
    </row>
    <row r="11" spans="1:15" s="3" customFormat="1" ht="30" customHeight="1" x14ac:dyDescent="0.35">
      <c r="A11" s="60" t="s">
        <v>74</v>
      </c>
      <c r="B11" s="29" t="s">
        <v>67</v>
      </c>
      <c r="C11" s="29" t="s">
        <v>1</v>
      </c>
      <c r="D11" s="23" t="s">
        <v>17</v>
      </c>
      <c r="E11" s="32"/>
      <c r="F11" s="32"/>
      <c r="G11" s="32"/>
      <c r="H11" s="32"/>
      <c r="I11" s="33">
        <f t="shared" si="0"/>
        <v>0</v>
      </c>
      <c r="J11" s="33"/>
      <c r="K11" s="33"/>
      <c r="L11" s="33"/>
      <c r="M11" s="33"/>
      <c r="N11" s="61">
        <f t="shared" si="2"/>
        <v>0</v>
      </c>
      <c r="O11" s="47"/>
    </row>
    <row r="12" spans="1:15" s="12" customFormat="1" ht="30" customHeight="1" x14ac:dyDescent="0.35">
      <c r="A12" s="149"/>
      <c r="B12" s="146" t="s">
        <v>67</v>
      </c>
      <c r="C12" s="35" t="s">
        <v>2</v>
      </c>
      <c r="D12" s="36" t="s">
        <v>10</v>
      </c>
      <c r="E12" s="137"/>
      <c r="F12" s="103"/>
      <c r="G12" s="137"/>
      <c r="H12" s="103"/>
      <c r="I12" s="137"/>
      <c r="J12" s="137"/>
      <c r="K12" s="137"/>
      <c r="L12" s="137"/>
      <c r="M12" s="140"/>
      <c r="N12" s="143">
        <f>-M12</f>
        <v>0</v>
      </c>
      <c r="O12" s="70"/>
    </row>
    <row r="13" spans="1:15" s="12" customFormat="1" ht="30" customHeight="1" x14ac:dyDescent="0.35">
      <c r="A13" s="150"/>
      <c r="B13" s="147"/>
      <c r="C13" s="37" t="s">
        <v>6</v>
      </c>
      <c r="D13" s="38" t="s">
        <v>14</v>
      </c>
      <c r="E13" s="138"/>
      <c r="F13" s="104"/>
      <c r="G13" s="138"/>
      <c r="H13" s="104"/>
      <c r="I13" s="138"/>
      <c r="J13" s="138"/>
      <c r="K13" s="138"/>
      <c r="L13" s="138"/>
      <c r="M13" s="141"/>
      <c r="N13" s="144"/>
      <c r="O13" s="70"/>
    </row>
    <row r="14" spans="1:15" s="3" customFormat="1" ht="30" customHeight="1" x14ac:dyDescent="0.35">
      <c r="A14" s="151"/>
      <c r="B14" s="148"/>
      <c r="C14" s="39" t="s">
        <v>116</v>
      </c>
      <c r="D14" s="40" t="s">
        <v>117</v>
      </c>
      <c r="E14" s="139"/>
      <c r="F14" s="105"/>
      <c r="G14" s="139"/>
      <c r="H14" s="105"/>
      <c r="I14" s="139"/>
      <c r="J14" s="139"/>
      <c r="K14" s="139"/>
      <c r="L14" s="139"/>
      <c r="M14" s="142"/>
      <c r="N14" s="145"/>
      <c r="O14" s="47"/>
    </row>
    <row r="15" spans="1:15" s="3" customFormat="1" ht="30" customHeight="1" x14ac:dyDescent="0.35">
      <c r="A15" s="62"/>
      <c r="B15" s="34" t="s">
        <v>67</v>
      </c>
      <c r="C15" s="34"/>
      <c r="D15" s="23" t="s">
        <v>115</v>
      </c>
      <c r="E15" s="17"/>
      <c r="F15" s="17"/>
      <c r="G15" s="17"/>
      <c r="H15" s="17"/>
      <c r="I15" s="17"/>
      <c r="J15" s="17"/>
      <c r="K15" s="17"/>
      <c r="L15" s="17"/>
      <c r="M15" s="33"/>
      <c r="N15" s="61">
        <f>-M15</f>
        <v>0</v>
      </c>
      <c r="O15" s="47"/>
    </row>
    <row r="16" spans="1:15" s="3" customFormat="1" ht="30" customHeight="1" x14ac:dyDescent="0.35">
      <c r="A16" s="60" t="s">
        <v>74</v>
      </c>
      <c r="B16" s="34" t="s">
        <v>67</v>
      </c>
      <c r="C16" s="34" t="s">
        <v>3</v>
      </c>
      <c r="D16" s="23" t="s">
        <v>11</v>
      </c>
      <c r="E16" s="32"/>
      <c r="F16" s="32"/>
      <c r="G16" s="32"/>
      <c r="H16" s="32"/>
      <c r="I16" s="33">
        <f t="shared" ref="I16:I17" si="3">(E16-F16)-(G16-H16)</f>
        <v>0</v>
      </c>
      <c r="J16" s="33"/>
      <c r="K16" s="33"/>
      <c r="L16" s="33"/>
      <c r="M16" s="33"/>
      <c r="N16" s="61">
        <f t="shared" si="2"/>
        <v>0</v>
      </c>
      <c r="O16" s="47"/>
    </row>
    <row r="17" spans="1:15" s="3" customFormat="1" ht="30" customHeight="1" x14ac:dyDescent="0.35">
      <c r="A17" s="60" t="s">
        <v>74</v>
      </c>
      <c r="B17" s="34" t="s">
        <v>67</v>
      </c>
      <c r="C17" s="34" t="s">
        <v>4</v>
      </c>
      <c r="D17" s="23" t="s">
        <v>12</v>
      </c>
      <c r="E17" s="32"/>
      <c r="F17" s="32"/>
      <c r="G17" s="32"/>
      <c r="H17" s="32"/>
      <c r="I17" s="33">
        <f t="shared" si="3"/>
        <v>0</v>
      </c>
      <c r="J17" s="33"/>
      <c r="K17" s="33"/>
      <c r="L17" s="33"/>
      <c r="M17" s="33"/>
      <c r="N17" s="61">
        <f t="shared" si="2"/>
        <v>0</v>
      </c>
      <c r="O17" s="47"/>
    </row>
    <row r="18" spans="1:15" s="3" customFormat="1" ht="30" customHeight="1" x14ac:dyDescent="0.35">
      <c r="A18" s="60"/>
      <c r="B18" s="34" t="s">
        <v>67</v>
      </c>
      <c r="C18" s="34" t="s">
        <v>5</v>
      </c>
      <c r="D18" s="31" t="s">
        <v>13</v>
      </c>
      <c r="E18" s="17"/>
      <c r="F18" s="17"/>
      <c r="G18" s="17"/>
      <c r="H18" s="17"/>
      <c r="I18" s="17"/>
      <c r="J18" s="17"/>
      <c r="K18" s="17"/>
      <c r="L18" s="17"/>
      <c r="M18" s="33"/>
      <c r="N18" s="61">
        <f>-M18</f>
        <v>0</v>
      </c>
      <c r="O18" s="47"/>
    </row>
    <row r="19" spans="1:15" s="3" customFormat="1" ht="30" customHeight="1" x14ac:dyDescent="0.35">
      <c r="A19" s="60" t="s">
        <v>74</v>
      </c>
      <c r="B19" s="34" t="s">
        <v>67</v>
      </c>
      <c r="C19" s="34" t="s">
        <v>71</v>
      </c>
      <c r="D19" s="23" t="s">
        <v>70</v>
      </c>
      <c r="E19" s="32"/>
      <c r="F19" s="32"/>
      <c r="G19" s="32"/>
      <c r="H19" s="32"/>
      <c r="I19" s="33">
        <f t="shared" ref="I19:I36" si="4">(E19-F19)-(G19-H19)</f>
        <v>0</v>
      </c>
      <c r="J19" s="33"/>
      <c r="K19" s="33"/>
      <c r="L19" s="33"/>
      <c r="M19" s="17"/>
      <c r="N19" s="61">
        <f>I19 - J19 + K19 +  L19</f>
        <v>0</v>
      </c>
      <c r="O19" s="47"/>
    </row>
    <row r="20" spans="1:15" s="3" customFormat="1" ht="30" customHeight="1" x14ac:dyDescent="0.35">
      <c r="A20" s="63" t="s">
        <v>74</v>
      </c>
      <c r="B20" s="4" t="s">
        <v>34</v>
      </c>
      <c r="C20" s="4"/>
      <c r="D20" s="6" t="s">
        <v>19</v>
      </c>
      <c r="E20" s="18"/>
      <c r="F20" s="18"/>
      <c r="G20" s="18"/>
      <c r="H20" s="18"/>
      <c r="I20" s="18">
        <f t="shared" si="4"/>
        <v>0</v>
      </c>
      <c r="J20" s="18"/>
      <c r="K20" s="15"/>
      <c r="L20" s="15"/>
      <c r="M20" s="17"/>
      <c r="N20" s="64">
        <f>I20 - J20 + K20 +  L20</f>
        <v>0</v>
      </c>
      <c r="O20" s="47"/>
    </row>
    <row r="21" spans="1:15" s="3" customFormat="1" ht="42" x14ac:dyDescent="0.35">
      <c r="A21" s="63" t="s">
        <v>74</v>
      </c>
      <c r="B21" s="4" t="s">
        <v>35</v>
      </c>
      <c r="C21" s="4"/>
      <c r="D21" s="8" t="s">
        <v>184</v>
      </c>
      <c r="E21" s="18"/>
      <c r="F21" s="18"/>
      <c r="G21" s="18"/>
      <c r="H21" s="18"/>
      <c r="I21" s="18">
        <f t="shared" si="4"/>
        <v>0</v>
      </c>
      <c r="J21" s="18"/>
      <c r="K21" s="15"/>
      <c r="L21" s="15"/>
      <c r="M21" s="17"/>
      <c r="N21" s="64">
        <f>I21 - J21 + K21 + L21</f>
        <v>0</v>
      </c>
      <c r="O21" s="47"/>
    </row>
    <row r="22" spans="1:15" s="3" customFormat="1" ht="30" customHeight="1" x14ac:dyDescent="0.35">
      <c r="A22" s="108"/>
      <c r="B22" s="4" t="s">
        <v>36</v>
      </c>
      <c r="C22" s="4"/>
      <c r="D22" s="6" t="s">
        <v>37</v>
      </c>
      <c r="E22" s="18"/>
      <c r="F22" s="18"/>
      <c r="G22" s="18"/>
      <c r="H22" s="18"/>
      <c r="I22" s="18"/>
      <c r="J22" s="18"/>
      <c r="K22" s="18"/>
      <c r="L22" s="18"/>
      <c r="M22" s="18"/>
      <c r="N22" s="65">
        <f>SUM(N23:N26)</f>
        <v>0</v>
      </c>
      <c r="O22" s="47"/>
    </row>
    <row r="23" spans="1:15" s="14" customFormat="1" ht="30" customHeight="1" x14ac:dyDescent="0.35">
      <c r="A23" s="66" t="s">
        <v>74</v>
      </c>
      <c r="B23" s="35" t="s">
        <v>67</v>
      </c>
      <c r="C23" s="35" t="s">
        <v>120</v>
      </c>
      <c r="D23" s="36" t="s">
        <v>124</v>
      </c>
      <c r="E23" s="41"/>
      <c r="F23" s="41"/>
      <c r="G23" s="41"/>
      <c r="H23" s="41"/>
      <c r="I23" s="33">
        <f t="shared" si="4"/>
        <v>0</v>
      </c>
      <c r="J23" s="41"/>
      <c r="K23" s="41"/>
      <c r="L23" s="41"/>
      <c r="M23" s="19"/>
      <c r="N23" s="61">
        <f>I23 - J23 + K23 +  L23</f>
        <v>0</v>
      </c>
      <c r="O23" s="71"/>
    </row>
    <row r="24" spans="1:15" s="13" customFormat="1" ht="30" customHeight="1" x14ac:dyDescent="0.35">
      <c r="A24" s="67" t="s">
        <v>74</v>
      </c>
      <c r="B24" s="34" t="s">
        <v>67</v>
      </c>
      <c r="C24" s="34" t="s">
        <v>121</v>
      </c>
      <c r="D24" s="23" t="s">
        <v>123</v>
      </c>
      <c r="E24" s="32"/>
      <c r="F24" s="32"/>
      <c r="G24" s="32"/>
      <c r="H24" s="32"/>
      <c r="I24" s="33">
        <f t="shared" si="4"/>
        <v>0</v>
      </c>
      <c r="J24" s="33"/>
      <c r="K24" s="33"/>
      <c r="L24" s="33"/>
      <c r="M24" s="33"/>
      <c r="N24" s="61">
        <f t="shared" ref="N24:N26" si="5">IF( L24 &lt;= M24, I24 - J24 + K24, I24 - J24 + K24 + ( L24 - M24 ) )</f>
        <v>0</v>
      </c>
      <c r="O24" s="47"/>
    </row>
    <row r="25" spans="1:15" s="14" customFormat="1" ht="30" customHeight="1" x14ac:dyDescent="0.35">
      <c r="A25" s="67" t="s">
        <v>74</v>
      </c>
      <c r="B25" s="34" t="s">
        <v>67</v>
      </c>
      <c r="C25" s="39" t="s">
        <v>122</v>
      </c>
      <c r="D25" s="40" t="s">
        <v>125</v>
      </c>
      <c r="E25" s="20"/>
      <c r="F25" s="20"/>
      <c r="G25" s="20"/>
      <c r="H25" s="20"/>
      <c r="I25" s="33">
        <f t="shared" si="4"/>
        <v>0</v>
      </c>
      <c r="J25" s="20"/>
      <c r="K25" s="20"/>
      <c r="L25" s="20"/>
      <c r="M25" s="33"/>
      <c r="N25" s="61">
        <f t="shared" si="5"/>
        <v>0</v>
      </c>
      <c r="O25" s="71"/>
    </row>
    <row r="26" spans="1:15" s="3" customFormat="1" ht="30" customHeight="1" x14ac:dyDescent="0.35">
      <c r="A26" s="60" t="s">
        <v>74</v>
      </c>
      <c r="B26" s="29" t="s">
        <v>67</v>
      </c>
      <c r="C26" s="29" t="s">
        <v>23</v>
      </c>
      <c r="D26" s="42" t="s">
        <v>20</v>
      </c>
      <c r="E26" s="32"/>
      <c r="F26" s="32"/>
      <c r="G26" s="32"/>
      <c r="H26" s="32"/>
      <c r="I26" s="33">
        <f t="shared" si="4"/>
        <v>0</v>
      </c>
      <c r="J26" s="33"/>
      <c r="K26" s="33"/>
      <c r="L26" s="33"/>
      <c r="M26" s="33"/>
      <c r="N26" s="61">
        <f t="shared" si="5"/>
        <v>0</v>
      </c>
      <c r="O26" s="47"/>
    </row>
    <row r="27" spans="1:15" s="3" customFormat="1" ht="30" customHeight="1" x14ac:dyDescent="0.35">
      <c r="A27" s="63" t="s">
        <v>74</v>
      </c>
      <c r="B27" s="4" t="s">
        <v>38</v>
      </c>
      <c r="C27" s="5"/>
      <c r="D27" s="8" t="s">
        <v>39</v>
      </c>
      <c r="E27" s="18"/>
      <c r="F27" s="18"/>
      <c r="G27" s="18"/>
      <c r="H27" s="18"/>
      <c r="I27" s="18">
        <f t="shared" si="4"/>
        <v>0</v>
      </c>
      <c r="J27" s="18"/>
      <c r="K27" s="15"/>
      <c r="L27" s="15"/>
      <c r="M27" s="17"/>
      <c r="N27" s="64">
        <f>I27 - J27 + K27 + L27</f>
        <v>0</v>
      </c>
      <c r="O27" s="47"/>
    </row>
    <row r="28" spans="1:15" s="3" customFormat="1" ht="30" customHeight="1" x14ac:dyDescent="0.35">
      <c r="A28" s="63" t="s">
        <v>74</v>
      </c>
      <c r="B28" s="4" t="s">
        <v>40</v>
      </c>
      <c r="C28" s="5"/>
      <c r="D28" s="8" t="s">
        <v>41</v>
      </c>
      <c r="E28" s="18"/>
      <c r="F28" s="18"/>
      <c r="G28" s="18"/>
      <c r="H28" s="18"/>
      <c r="I28" s="18">
        <f t="shared" si="4"/>
        <v>0</v>
      </c>
      <c r="J28" s="18"/>
      <c r="K28" s="15"/>
      <c r="L28" s="15"/>
      <c r="M28" s="17"/>
      <c r="N28" s="64">
        <f t="shared" ref="N28:N35" si="6">I28 - J28 + K28 + L28</f>
        <v>0</v>
      </c>
      <c r="O28" s="47"/>
    </row>
    <row r="29" spans="1:15" s="3" customFormat="1" ht="30" customHeight="1" x14ac:dyDescent="0.35">
      <c r="A29" s="63" t="s">
        <v>74</v>
      </c>
      <c r="B29" s="4" t="s">
        <v>42</v>
      </c>
      <c r="C29" s="5" t="s">
        <v>43</v>
      </c>
      <c r="D29" s="8" t="s">
        <v>44</v>
      </c>
      <c r="E29" s="18"/>
      <c r="F29" s="18"/>
      <c r="G29" s="18"/>
      <c r="H29" s="18"/>
      <c r="I29" s="18">
        <f t="shared" si="4"/>
        <v>0</v>
      </c>
      <c r="J29" s="18"/>
      <c r="K29" s="15"/>
      <c r="L29" s="15"/>
      <c r="M29" s="17"/>
      <c r="N29" s="64">
        <f t="shared" si="6"/>
        <v>0</v>
      </c>
      <c r="O29" s="47"/>
    </row>
    <row r="30" spans="1:15" s="3" customFormat="1" ht="30" customHeight="1" x14ac:dyDescent="0.35">
      <c r="A30" s="63" t="s">
        <v>74</v>
      </c>
      <c r="B30" s="4" t="s">
        <v>45</v>
      </c>
      <c r="C30" s="5" t="s">
        <v>43</v>
      </c>
      <c r="D30" s="8" t="s">
        <v>46</v>
      </c>
      <c r="E30" s="18"/>
      <c r="F30" s="18"/>
      <c r="G30" s="18"/>
      <c r="H30" s="18"/>
      <c r="I30" s="18">
        <f t="shared" si="4"/>
        <v>0</v>
      </c>
      <c r="J30" s="18"/>
      <c r="K30" s="15"/>
      <c r="L30" s="15"/>
      <c r="M30" s="17"/>
      <c r="N30" s="64">
        <f t="shared" si="6"/>
        <v>0</v>
      </c>
      <c r="O30" s="47"/>
    </row>
    <row r="31" spans="1:15" s="3" customFormat="1" ht="30" customHeight="1" x14ac:dyDescent="0.35">
      <c r="A31" s="63" t="s">
        <v>74</v>
      </c>
      <c r="B31" s="4" t="s">
        <v>47</v>
      </c>
      <c r="C31" s="5" t="s">
        <v>43</v>
      </c>
      <c r="D31" s="8" t="s">
        <v>48</v>
      </c>
      <c r="E31" s="18"/>
      <c r="F31" s="18"/>
      <c r="G31" s="18"/>
      <c r="H31" s="18"/>
      <c r="I31" s="18">
        <f t="shared" si="4"/>
        <v>0</v>
      </c>
      <c r="J31" s="18"/>
      <c r="K31" s="15"/>
      <c r="L31" s="15"/>
      <c r="M31" s="17"/>
      <c r="N31" s="64">
        <f t="shared" si="6"/>
        <v>0</v>
      </c>
      <c r="O31" s="47"/>
    </row>
    <row r="32" spans="1:15" s="3" customFormat="1" ht="30" customHeight="1" x14ac:dyDescent="0.35">
      <c r="A32" s="63" t="s">
        <v>74</v>
      </c>
      <c r="B32" s="4" t="s">
        <v>49</v>
      </c>
      <c r="C32" s="5" t="s">
        <v>43</v>
      </c>
      <c r="D32" s="8" t="s">
        <v>21</v>
      </c>
      <c r="E32" s="18"/>
      <c r="F32" s="18"/>
      <c r="G32" s="18"/>
      <c r="H32" s="18"/>
      <c r="I32" s="18">
        <f t="shared" si="4"/>
        <v>0</v>
      </c>
      <c r="J32" s="18"/>
      <c r="K32" s="15"/>
      <c r="L32" s="15"/>
      <c r="M32" s="17"/>
      <c r="N32" s="64">
        <f t="shared" si="6"/>
        <v>0</v>
      </c>
      <c r="O32" s="47"/>
    </row>
    <row r="33" spans="1:15" s="3" customFormat="1" ht="30" customHeight="1" x14ac:dyDescent="0.35">
      <c r="A33" s="63" t="s">
        <v>74</v>
      </c>
      <c r="B33" s="4" t="s">
        <v>50</v>
      </c>
      <c r="C33" s="5" t="s">
        <v>43</v>
      </c>
      <c r="D33" s="8" t="s">
        <v>22</v>
      </c>
      <c r="E33" s="18"/>
      <c r="F33" s="18"/>
      <c r="G33" s="18"/>
      <c r="H33" s="18"/>
      <c r="I33" s="18">
        <f t="shared" si="4"/>
        <v>0</v>
      </c>
      <c r="J33" s="18"/>
      <c r="K33" s="15"/>
      <c r="L33" s="15"/>
      <c r="M33" s="17"/>
      <c r="N33" s="64">
        <f t="shared" si="6"/>
        <v>0</v>
      </c>
      <c r="O33" s="47"/>
    </row>
    <row r="34" spans="1:15" s="3" customFormat="1" ht="30" customHeight="1" x14ac:dyDescent="0.35">
      <c r="A34" s="60" t="s">
        <v>74</v>
      </c>
      <c r="B34" s="29" t="s">
        <v>67</v>
      </c>
      <c r="C34" s="29" t="s">
        <v>24</v>
      </c>
      <c r="D34" s="42" t="s">
        <v>22</v>
      </c>
      <c r="E34" s="43"/>
      <c r="F34" s="43"/>
      <c r="G34" s="43"/>
      <c r="H34" s="43"/>
      <c r="I34" s="33">
        <f t="shared" si="4"/>
        <v>0</v>
      </c>
      <c r="J34" s="33"/>
      <c r="K34" s="44"/>
      <c r="L34" s="44"/>
      <c r="M34" s="17"/>
      <c r="N34" s="61">
        <f>I34 - J34 + K34 +  L34</f>
        <v>0</v>
      </c>
      <c r="O34" s="47"/>
    </row>
    <row r="35" spans="1:15" s="3" customFormat="1" ht="30" customHeight="1" x14ac:dyDescent="0.35">
      <c r="A35" s="63" t="s">
        <v>74</v>
      </c>
      <c r="B35" s="4" t="s">
        <v>79</v>
      </c>
      <c r="C35" s="5" t="s">
        <v>43</v>
      </c>
      <c r="D35" s="8" t="s">
        <v>80</v>
      </c>
      <c r="E35" s="18"/>
      <c r="F35" s="18"/>
      <c r="G35" s="18"/>
      <c r="H35" s="18"/>
      <c r="I35" s="18">
        <f t="shared" si="4"/>
        <v>0</v>
      </c>
      <c r="J35" s="18"/>
      <c r="K35" s="15"/>
      <c r="L35" s="15"/>
      <c r="M35" s="17"/>
      <c r="N35" s="64">
        <f t="shared" si="6"/>
        <v>0</v>
      </c>
      <c r="O35" s="47"/>
    </row>
    <row r="36" spans="1:15" s="11" customFormat="1" ht="30" customHeight="1" x14ac:dyDescent="0.35">
      <c r="A36" s="67" t="s">
        <v>114</v>
      </c>
      <c r="B36" s="29" t="s">
        <v>67</v>
      </c>
      <c r="C36" s="25"/>
      <c r="D36" s="42" t="s">
        <v>87</v>
      </c>
      <c r="E36" s="32"/>
      <c r="F36" s="17"/>
      <c r="G36" s="32"/>
      <c r="H36" s="17"/>
      <c r="I36" s="33">
        <f t="shared" si="4"/>
        <v>0</v>
      </c>
      <c r="J36" s="33"/>
      <c r="K36" s="33"/>
      <c r="L36" s="33"/>
      <c r="M36" s="17"/>
      <c r="N36" s="61">
        <f xml:space="preserve"> IF( 66%*(E35-F35) &gt;= G36, 0, I36 + 66% * (E35-F35) - E36)</f>
        <v>0</v>
      </c>
      <c r="O36" s="122"/>
    </row>
    <row r="37" spans="1:15" s="3" customFormat="1" ht="30" customHeight="1" x14ac:dyDescent="0.35">
      <c r="A37" s="129" t="s">
        <v>146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1"/>
      <c r="N37" s="68">
        <f>N5+N20+N21+N22+N27+N28+N29+N30+N31+N32+N34+N36</f>
        <v>0</v>
      </c>
      <c r="O37" s="47"/>
    </row>
    <row r="38" spans="1:15" s="3" customFormat="1" ht="30" customHeight="1" x14ac:dyDescent="0.35">
      <c r="A38" s="132" t="s">
        <v>88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68"/>
      <c r="O38" s="47"/>
    </row>
    <row r="39" spans="1:15" s="3" customFormat="1" ht="30" customHeight="1" thickBot="1" x14ac:dyDescent="0.4">
      <c r="A39" s="133" t="s">
        <v>147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69">
        <f>N37+N38</f>
        <v>0</v>
      </c>
      <c r="O39" s="47"/>
    </row>
    <row r="40" spans="1:15" s="47" customFormat="1" ht="30" customHeight="1" x14ac:dyDescent="0.35">
      <c r="B40" s="48"/>
      <c r="C40" s="48"/>
      <c r="E40" s="48"/>
      <c r="F40" s="48"/>
      <c r="G40" s="48"/>
      <c r="H40" s="48"/>
    </row>
    <row r="41" spans="1:15" ht="36" customHeight="1" x14ac:dyDescent="0.3">
      <c r="A41" s="127" t="s">
        <v>86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</row>
    <row r="42" spans="1:15" s="3" customFormat="1" ht="42" x14ac:dyDescent="0.35">
      <c r="A42" s="25" t="s">
        <v>68</v>
      </c>
      <c r="B42" s="25" t="s">
        <v>31</v>
      </c>
      <c r="C42" s="25" t="s">
        <v>15</v>
      </c>
      <c r="D42" s="25" t="s">
        <v>100</v>
      </c>
      <c r="E42" s="26" t="s">
        <v>148</v>
      </c>
      <c r="F42" s="106" t="s">
        <v>149</v>
      </c>
      <c r="G42" s="106" t="s">
        <v>78</v>
      </c>
      <c r="H42" s="106"/>
      <c r="I42" s="26"/>
      <c r="J42" s="26"/>
      <c r="K42" s="26"/>
      <c r="L42" s="26"/>
      <c r="M42" s="26" t="s">
        <v>90</v>
      </c>
      <c r="N42" s="26" t="s">
        <v>101</v>
      </c>
      <c r="O42" s="47"/>
    </row>
    <row r="43" spans="1:15" s="3" customFormat="1" ht="30" customHeight="1" x14ac:dyDescent="0.35">
      <c r="A43" s="4" t="s">
        <v>74</v>
      </c>
      <c r="B43" s="4" t="s">
        <v>51</v>
      </c>
      <c r="C43" s="5" t="s">
        <v>43</v>
      </c>
      <c r="D43" s="8" t="s">
        <v>52</v>
      </c>
      <c r="E43" s="18"/>
      <c r="F43" s="18"/>
      <c r="G43" s="15">
        <f>E43-F43</f>
        <v>0</v>
      </c>
      <c r="H43" s="17"/>
      <c r="I43" s="17"/>
      <c r="J43" s="17"/>
      <c r="K43" s="17"/>
      <c r="L43" s="17"/>
      <c r="M43" s="21"/>
      <c r="N43" s="21"/>
      <c r="O43" s="47"/>
    </row>
    <row r="44" spans="1:15" s="3" customFormat="1" ht="30" customHeight="1" x14ac:dyDescent="0.35">
      <c r="A44" s="4" t="s">
        <v>74</v>
      </c>
      <c r="B44" s="4" t="s">
        <v>53</v>
      </c>
      <c r="C44" s="5" t="s">
        <v>43</v>
      </c>
      <c r="D44" s="8" t="s">
        <v>54</v>
      </c>
      <c r="E44" s="18"/>
      <c r="F44" s="18"/>
      <c r="G44" s="15">
        <f t="shared" ref="G44:G46" si="7">E44-F44</f>
        <v>0</v>
      </c>
      <c r="H44" s="17"/>
      <c r="I44" s="17"/>
      <c r="J44" s="17"/>
      <c r="K44" s="17"/>
      <c r="L44" s="17"/>
      <c r="M44" s="21"/>
      <c r="N44" s="21"/>
      <c r="O44" s="47"/>
    </row>
    <row r="45" spans="1:15" s="3" customFormat="1" ht="30" customHeight="1" x14ac:dyDescent="0.35">
      <c r="A45" s="4" t="s">
        <v>74</v>
      </c>
      <c r="B45" s="4" t="s">
        <v>55</v>
      </c>
      <c r="C45" s="5" t="s">
        <v>43</v>
      </c>
      <c r="D45" s="8" t="s">
        <v>56</v>
      </c>
      <c r="E45" s="18"/>
      <c r="F45" s="18"/>
      <c r="G45" s="15">
        <f t="shared" si="7"/>
        <v>0</v>
      </c>
      <c r="H45" s="17"/>
      <c r="I45" s="17"/>
      <c r="J45" s="17"/>
      <c r="K45" s="17"/>
      <c r="L45" s="17"/>
      <c r="M45" s="21"/>
      <c r="N45" s="21"/>
      <c r="O45" s="47"/>
    </row>
    <row r="46" spans="1:15" s="3" customFormat="1" ht="30" customHeight="1" x14ac:dyDescent="0.35">
      <c r="A46" s="4" t="s">
        <v>74</v>
      </c>
      <c r="B46" s="4" t="s">
        <v>57</v>
      </c>
      <c r="C46" s="5" t="s">
        <v>43</v>
      </c>
      <c r="D46" s="8" t="s">
        <v>58</v>
      </c>
      <c r="E46" s="18"/>
      <c r="F46" s="18"/>
      <c r="G46" s="15">
        <f t="shared" si="7"/>
        <v>0</v>
      </c>
      <c r="H46" s="17"/>
      <c r="I46" s="17"/>
      <c r="J46" s="17"/>
      <c r="K46" s="17"/>
      <c r="L46" s="17"/>
      <c r="M46" s="21"/>
      <c r="N46" s="21"/>
      <c r="O46" s="47"/>
    </row>
    <row r="47" spans="1:15" s="3" customFormat="1" ht="30" customHeight="1" x14ac:dyDescent="0.35">
      <c r="A47" s="4" t="s">
        <v>74</v>
      </c>
      <c r="B47" s="4" t="s">
        <v>59</v>
      </c>
      <c r="C47" s="5" t="s">
        <v>43</v>
      </c>
      <c r="D47" s="8" t="s">
        <v>60</v>
      </c>
      <c r="E47" s="16">
        <f>SUM(E48:E51)</f>
        <v>0</v>
      </c>
      <c r="F47" s="16">
        <f t="shared" ref="F47" si="8">SUM(F48:F51)</f>
        <v>0</v>
      </c>
      <c r="G47" s="15">
        <f>E47-F47</f>
        <v>0</v>
      </c>
      <c r="H47" s="17"/>
      <c r="I47" s="17"/>
      <c r="J47" s="22"/>
      <c r="K47" s="22"/>
      <c r="L47" s="22"/>
      <c r="M47" s="16">
        <f>SUM(M48:M51)</f>
        <v>0</v>
      </c>
      <c r="N47" s="16">
        <f t="shared" ref="N47" si="9">SUM(N48:N51)</f>
        <v>0</v>
      </c>
      <c r="O47" s="47"/>
    </row>
    <row r="48" spans="1:15" s="3" customFormat="1" ht="30" customHeight="1" x14ac:dyDescent="0.35">
      <c r="A48" s="28" t="s">
        <v>74</v>
      </c>
      <c r="B48" s="29" t="s">
        <v>67</v>
      </c>
      <c r="C48" s="29" t="s">
        <v>26</v>
      </c>
      <c r="D48" s="42" t="s">
        <v>25</v>
      </c>
      <c r="E48" s="32"/>
      <c r="F48" s="32"/>
      <c r="G48" s="33">
        <f>E48-F48</f>
        <v>0</v>
      </c>
      <c r="H48" s="17"/>
      <c r="I48" s="17"/>
      <c r="J48" s="17"/>
      <c r="K48" s="17"/>
      <c r="L48" s="17"/>
      <c r="M48" s="33"/>
      <c r="N48" s="33"/>
      <c r="O48" s="47"/>
    </row>
    <row r="49" spans="1:15" s="3" customFormat="1" ht="30" customHeight="1" x14ac:dyDescent="0.35">
      <c r="A49" s="28" t="s">
        <v>74</v>
      </c>
      <c r="B49" s="29" t="s">
        <v>67</v>
      </c>
      <c r="C49" s="29" t="s">
        <v>28</v>
      </c>
      <c r="D49" s="42" t="s">
        <v>27</v>
      </c>
      <c r="E49" s="32"/>
      <c r="F49" s="32"/>
      <c r="G49" s="33">
        <f t="shared" ref="G49:G52" si="10">E49-F49</f>
        <v>0</v>
      </c>
      <c r="H49" s="17"/>
      <c r="I49" s="17"/>
      <c r="J49" s="17"/>
      <c r="K49" s="17"/>
      <c r="L49" s="17"/>
      <c r="M49" s="49"/>
      <c r="N49" s="49"/>
      <c r="O49" s="47"/>
    </row>
    <row r="50" spans="1:15" s="3" customFormat="1" ht="30" customHeight="1" x14ac:dyDescent="0.35">
      <c r="A50" s="28" t="s">
        <v>74</v>
      </c>
      <c r="B50" s="29" t="s">
        <v>67</v>
      </c>
      <c r="C50" s="29" t="s">
        <v>30</v>
      </c>
      <c r="D50" s="42" t="s">
        <v>29</v>
      </c>
      <c r="E50" s="32"/>
      <c r="F50" s="32"/>
      <c r="G50" s="33">
        <f t="shared" si="10"/>
        <v>0</v>
      </c>
      <c r="H50" s="17"/>
      <c r="I50" s="17"/>
      <c r="J50" s="17"/>
      <c r="K50" s="17"/>
      <c r="L50" s="17"/>
      <c r="M50" s="49"/>
      <c r="N50" s="49"/>
      <c r="O50" s="47"/>
    </row>
    <row r="51" spans="1:15" s="3" customFormat="1" ht="30" customHeight="1" x14ac:dyDescent="0.35">
      <c r="A51" s="28" t="s">
        <v>74</v>
      </c>
      <c r="B51" s="29" t="s">
        <v>67</v>
      </c>
      <c r="C51" s="29" t="s">
        <v>71</v>
      </c>
      <c r="D51" s="42" t="s">
        <v>70</v>
      </c>
      <c r="E51" s="32"/>
      <c r="F51" s="32"/>
      <c r="G51" s="33">
        <f t="shared" si="10"/>
        <v>0</v>
      </c>
      <c r="H51" s="17"/>
      <c r="I51" s="17"/>
      <c r="J51" s="17"/>
      <c r="K51" s="17"/>
      <c r="L51" s="17"/>
      <c r="M51" s="49"/>
      <c r="N51" s="49"/>
      <c r="O51" s="47"/>
    </row>
    <row r="52" spans="1:15" s="114" customFormat="1" ht="30" customHeight="1" x14ac:dyDescent="0.35">
      <c r="A52" s="4" t="s">
        <v>74</v>
      </c>
      <c r="B52" s="4" t="s">
        <v>155</v>
      </c>
      <c r="C52" s="4" t="s">
        <v>43</v>
      </c>
      <c r="D52" s="8" t="s">
        <v>156</v>
      </c>
      <c r="E52" s="18"/>
      <c r="F52" s="18"/>
      <c r="G52" s="15">
        <f t="shared" si="10"/>
        <v>0</v>
      </c>
      <c r="H52" s="17"/>
      <c r="I52" s="17"/>
      <c r="J52" s="17"/>
      <c r="K52" s="17"/>
      <c r="L52" s="17"/>
      <c r="M52" s="21"/>
      <c r="N52" s="21"/>
      <c r="O52" s="84"/>
    </row>
    <row r="53" spans="1:15" s="13" customFormat="1" ht="30" customHeight="1" x14ac:dyDescent="0.35">
      <c r="A53" s="4" t="s">
        <v>74</v>
      </c>
      <c r="B53" s="4" t="s">
        <v>126</v>
      </c>
      <c r="C53" s="4" t="s">
        <v>43</v>
      </c>
      <c r="D53" s="8" t="s">
        <v>127</v>
      </c>
      <c r="E53" s="18"/>
      <c r="F53" s="18"/>
      <c r="G53" s="15">
        <f t="shared" ref="G53:G60" si="11">E53-F53</f>
        <v>0</v>
      </c>
      <c r="H53" s="17"/>
      <c r="I53" s="17"/>
      <c r="J53" s="17"/>
      <c r="K53" s="17"/>
      <c r="L53" s="17"/>
      <c r="M53" s="21"/>
      <c r="N53" s="21"/>
      <c r="O53" s="72"/>
    </row>
    <row r="54" spans="1:15" s="3" customFormat="1" ht="30" customHeight="1" x14ac:dyDescent="0.35">
      <c r="A54" s="4" t="s">
        <v>74</v>
      </c>
      <c r="B54" s="4" t="s">
        <v>61</v>
      </c>
      <c r="C54" s="5" t="s">
        <v>43</v>
      </c>
      <c r="D54" s="8" t="s">
        <v>62</v>
      </c>
      <c r="E54" s="18"/>
      <c r="F54" s="18"/>
      <c r="G54" s="15">
        <f t="shared" si="11"/>
        <v>0</v>
      </c>
      <c r="H54" s="17"/>
      <c r="I54" s="17"/>
      <c r="J54" s="17"/>
      <c r="K54" s="17"/>
      <c r="L54" s="17"/>
      <c r="M54" s="21"/>
      <c r="N54" s="21"/>
      <c r="O54" s="47"/>
    </row>
    <row r="55" spans="1:15" s="3" customFormat="1" ht="30" customHeight="1" x14ac:dyDescent="0.35">
      <c r="A55" s="4" t="s">
        <v>74</v>
      </c>
      <c r="B55" s="4" t="s">
        <v>63</v>
      </c>
      <c r="C55" s="5" t="s">
        <v>43</v>
      </c>
      <c r="D55" s="8" t="s">
        <v>64</v>
      </c>
      <c r="E55" s="18"/>
      <c r="F55" s="18"/>
      <c r="G55" s="15">
        <f t="shared" si="11"/>
        <v>0</v>
      </c>
      <c r="H55" s="17"/>
      <c r="I55" s="17"/>
      <c r="J55" s="17"/>
      <c r="K55" s="17"/>
      <c r="L55" s="17"/>
      <c r="M55" s="21"/>
      <c r="N55" s="21"/>
      <c r="O55" s="47"/>
    </row>
    <row r="56" spans="1:15" s="3" customFormat="1" ht="30" customHeight="1" x14ac:dyDescent="0.35">
      <c r="A56" s="4" t="s">
        <v>74</v>
      </c>
      <c r="B56" s="4" t="s">
        <v>65</v>
      </c>
      <c r="C56" s="5" t="s">
        <v>43</v>
      </c>
      <c r="D56" s="8" t="s">
        <v>66</v>
      </c>
      <c r="E56" s="18"/>
      <c r="F56" s="18"/>
      <c r="G56" s="15">
        <f t="shared" si="11"/>
        <v>0</v>
      </c>
      <c r="H56" s="17"/>
      <c r="I56" s="17"/>
      <c r="J56" s="17"/>
      <c r="K56" s="17"/>
      <c r="L56" s="17"/>
      <c r="M56" s="21"/>
      <c r="N56" s="21"/>
      <c r="O56" s="47"/>
    </row>
    <row r="57" spans="1:15" s="114" customFormat="1" ht="30" customHeight="1" x14ac:dyDescent="0.35">
      <c r="A57" s="4" t="s">
        <v>74</v>
      </c>
      <c r="B57" s="4" t="s">
        <v>159</v>
      </c>
      <c r="C57" s="4"/>
      <c r="D57" s="8" t="s">
        <v>160</v>
      </c>
      <c r="E57" s="18"/>
      <c r="F57" s="18"/>
      <c r="G57" s="15">
        <f>E57-F57</f>
        <v>0</v>
      </c>
      <c r="H57" s="17"/>
      <c r="I57" s="17"/>
      <c r="J57" s="17"/>
      <c r="K57" s="17"/>
      <c r="L57" s="17"/>
      <c r="M57" s="21"/>
      <c r="N57" s="21"/>
      <c r="O57" s="84"/>
    </row>
    <row r="58" spans="1:15" s="114" customFormat="1" ht="30" customHeight="1" x14ac:dyDescent="0.35">
      <c r="A58" s="4" t="s">
        <v>74</v>
      </c>
      <c r="B58" s="4" t="s">
        <v>161</v>
      </c>
      <c r="C58" s="4"/>
      <c r="D58" s="8" t="s">
        <v>162</v>
      </c>
      <c r="E58" s="18"/>
      <c r="F58" s="18"/>
      <c r="G58" s="15">
        <f>E58-F58</f>
        <v>0</v>
      </c>
      <c r="H58" s="17"/>
      <c r="I58" s="17"/>
      <c r="J58" s="17"/>
      <c r="K58" s="17"/>
      <c r="L58" s="17"/>
      <c r="M58" s="21"/>
      <c r="N58" s="21"/>
      <c r="O58" s="84"/>
    </row>
    <row r="59" spans="1:15" s="3" customFormat="1" ht="30" customHeight="1" x14ac:dyDescent="0.35">
      <c r="A59" s="4" t="s">
        <v>74</v>
      </c>
      <c r="B59" s="4" t="s">
        <v>72</v>
      </c>
      <c r="C59" s="5"/>
      <c r="D59" s="8" t="s">
        <v>73</v>
      </c>
      <c r="E59" s="18"/>
      <c r="F59" s="18"/>
      <c r="G59" s="15">
        <f t="shared" si="11"/>
        <v>0</v>
      </c>
      <c r="H59" s="17"/>
      <c r="I59" s="17"/>
      <c r="J59" s="17"/>
      <c r="K59" s="17"/>
      <c r="L59" s="17"/>
      <c r="M59" s="21"/>
      <c r="N59" s="17"/>
      <c r="O59" s="47"/>
    </row>
    <row r="60" spans="1:15" s="3" customFormat="1" ht="30" customHeight="1" x14ac:dyDescent="0.35">
      <c r="A60" s="4" t="s">
        <v>74</v>
      </c>
      <c r="B60" s="4" t="s">
        <v>135</v>
      </c>
      <c r="C60" s="5"/>
      <c r="D60" s="8" t="s">
        <v>136</v>
      </c>
      <c r="E60" s="18"/>
      <c r="F60" s="18"/>
      <c r="G60" s="15">
        <f t="shared" si="11"/>
        <v>0</v>
      </c>
      <c r="H60" s="17"/>
      <c r="I60" s="17"/>
      <c r="J60" s="17"/>
      <c r="K60" s="17"/>
      <c r="L60" s="17"/>
      <c r="M60" s="17"/>
      <c r="N60" s="17"/>
      <c r="O60" s="47"/>
    </row>
    <row r="61" spans="1:15" s="114" customFormat="1" ht="60.75" customHeight="1" x14ac:dyDescent="0.35">
      <c r="A61" s="45" t="s">
        <v>114</v>
      </c>
      <c r="B61" s="34" t="s">
        <v>67</v>
      </c>
      <c r="C61" s="34"/>
      <c r="D61" s="31" t="s">
        <v>181</v>
      </c>
      <c r="E61" s="17"/>
      <c r="F61" s="17"/>
      <c r="G61" s="17"/>
      <c r="H61" s="17"/>
      <c r="I61" s="17"/>
      <c r="J61" s="17"/>
      <c r="K61" s="17"/>
      <c r="L61" s="17"/>
      <c r="M61" s="17"/>
      <c r="N61" s="49"/>
      <c r="O61" s="84"/>
    </row>
    <row r="62" spans="1:15" s="13" customFormat="1" ht="30" customHeight="1" x14ac:dyDescent="0.35">
      <c r="A62" s="4" t="s">
        <v>114</v>
      </c>
      <c r="B62" s="4"/>
      <c r="C62" s="4"/>
      <c r="D62" s="8" t="s">
        <v>134</v>
      </c>
      <c r="E62" s="17"/>
      <c r="F62" s="17"/>
      <c r="G62" s="17"/>
      <c r="H62" s="17"/>
      <c r="I62" s="17"/>
      <c r="J62" s="17"/>
      <c r="K62" s="17"/>
      <c r="L62" s="17"/>
      <c r="M62" s="17"/>
      <c r="N62" s="21"/>
      <c r="O62" s="72"/>
    </row>
    <row r="63" spans="1:15" s="3" customFormat="1" ht="30" customHeight="1" x14ac:dyDescent="0.35">
      <c r="A63" s="4" t="s">
        <v>74</v>
      </c>
      <c r="B63" s="4" t="s">
        <v>81</v>
      </c>
      <c r="C63" s="4"/>
      <c r="D63" s="8" t="s">
        <v>82</v>
      </c>
      <c r="E63" s="18"/>
      <c r="F63" s="18"/>
      <c r="G63" s="15">
        <f t="shared" ref="G63:G69" si="12">E63-F63</f>
        <v>0</v>
      </c>
      <c r="H63" s="17"/>
      <c r="I63" s="17"/>
      <c r="J63" s="17"/>
      <c r="K63" s="17"/>
      <c r="L63" s="17"/>
      <c r="M63" s="21"/>
      <c r="N63" s="21"/>
      <c r="O63" s="47"/>
    </row>
    <row r="64" spans="1:15" s="114" customFormat="1" ht="30" customHeight="1" x14ac:dyDescent="0.35">
      <c r="A64" s="4" t="s">
        <v>74</v>
      </c>
      <c r="B64" s="4" t="s">
        <v>170</v>
      </c>
      <c r="C64" s="4"/>
      <c r="D64" s="8" t="s">
        <v>169</v>
      </c>
      <c r="E64" s="18"/>
      <c r="F64" s="18"/>
      <c r="G64" s="15">
        <f t="shared" si="12"/>
        <v>0</v>
      </c>
      <c r="H64" s="17"/>
      <c r="I64" s="17"/>
      <c r="J64" s="17"/>
      <c r="K64" s="17"/>
      <c r="L64" s="17"/>
      <c r="M64" s="21"/>
      <c r="N64" s="21"/>
      <c r="O64" s="84"/>
    </row>
    <row r="65" spans="1:15" s="114" customFormat="1" ht="30" customHeight="1" x14ac:dyDescent="0.35">
      <c r="A65" s="4" t="s">
        <v>74</v>
      </c>
      <c r="B65" s="4" t="s">
        <v>158</v>
      </c>
      <c r="C65" s="4" t="s">
        <v>43</v>
      </c>
      <c r="D65" s="8" t="s">
        <v>157</v>
      </c>
      <c r="E65" s="18"/>
      <c r="F65" s="18"/>
      <c r="G65" s="15">
        <f t="shared" si="12"/>
        <v>0</v>
      </c>
      <c r="H65" s="17"/>
      <c r="I65" s="17"/>
      <c r="J65" s="17"/>
      <c r="K65" s="17"/>
      <c r="L65" s="17"/>
      <c r="M65" s="21"/>
      <c r="N65" s="21"/>
      <c r="O65" s="84"/>
    </row>
    <row r="66" spans="1:15" s="13" customFormat="1" ht="30" customHeight="1" x14ac:dyDescent="0.35">
      <c r="A66" s="4" t="s">
        <v>74</v>
      </c>
      <c r="B66" s="4" t="s">
        <v>128</v>
      </c>
      <c r="C66" s="4"/>
      <c r="D66" s="8" t="s">
        <v>129</v>
      </c>
      <c r="E66" s="18"/>
      <c r="F66" s="18"/>
      <c r="G66" s="15">
        <f t="shared" si="12"/>
        <v>0</v>
      </c>
      <c r="H66" s="17"/>
      <c r="I66" s="17"/>
      <c r="J66" s="17"/>
      <c r="K66" s="17"/>
      <c r="L66" s="17"/>
      <c r="M66" s="21"/>
      <c r="N66" s="21"/>
      <c r="O66" s="72"/>
    </row>
    <row r="67" spans="1:15" s="13" customFormat="1" ht="30" customHeight="1" x14ac:dyDescent="0.35">
      <c r="A67" s="4" t="s">
        <v>74</v>
      </c>
      <c r="B67" s="4" t="s">
        <v>130</v>
      </c>
      <c r="C67" s="4"/>
      <c r="D67" s="8" t="s">
        <v>131</v>
      </c>
      <c r="E67" s="18"/>
      <c r="F67" s="18"/>
      <c r="G67" s="15">
        <f t="shared" si="12"/>
        <v>0</v>
      </c>
      <c r="H67" s="17"/>
      <c r="I67" s="17"/>
      <c r="J67" s="17"/>
      <c r="K67" s="17"/>
      <c r="L67" s="17"/>
      <c r="M67" s="21"/>
      <c r="N67" s="21"/>
      <c r="O67" s="72"/>
    </row>
    <row r="68" spans="1:15" s="13" customFormat="1" ht="30" customHeight="1" x14ac:dyDescent="0.35">
      <c r="A68" s="4" t="s">
        <v>74</v>
      </c>
      <c r="B68" s="4" t="s">
        <v>132</v>
      </c>
      <c r="C68" s="4"/>
      <c r="D68" s="8" t="s">
        <v>133</v>
      </c>
      <c r="E68" s="18"/>
      <c r="F68" s="18"/>
      <c r="G68" s="15">
        <f t="shared" si="12"/>
        <v>0</v>
      </c>
      <c r="H68" s="17"/>
      <c r="I68" s="17"/>
      <c r="J68" s="17"/>
      <c r="K68" s="17"/>
      <c r="L68" s="17"/>
      <c r="M68" s="21"/>
      <c r="N68" s="21"/>
      <c r="O68" s="72"/>
    </row>
    <row r="69" spans="1:15" s="114" customFormat="1" ht="30" customHeight="1" x14ac:dyDescent="0.35">
      <c r="A69" s="4" t="s">
        <v>164</v>
      </c>
      <c r="B69" s="4" t="s">
        <v>165</v>
      </c>
      <c r="C69" s="4"/>
      <c r="D69" s="8" t="s">
        <v>183</v>
      </c>
      <c r="E69" s="18"/>
      <c r="F69" s="18"/>
      <c r="G69" s="15">
        <f t="shared" si="12"/>
        <v>0</v>
      </c>
      <c r="H69" s="17"/>
      <c r="I69" s="17"/>
      <c r="J69" s="17"/>
      <c r="K69" s="17"/>
      <c r="L69" s="17"/>
      <c r="M69" s="17"/>
      <c r="N69" s="17"/>
      <c r="O69" s="84"/>
    </row>
    <row r="70" spans="1:15" s="114" customFormat="1" ht="30" customHeight="1" x14ac:dyDescent="0.35">
      <c r="A70" s="45" t="s">
        <v>114</v>
      </c>
      <c r="B70" s="34" t="s">
        <v>67</v>
      </c>
      <c r="C70" s="34"/>
      <c r="D70" s="31" t="s">
        <v>137</v>
      </c>
      <c r="E70" s="17"/>
      <c r="F70" s="17"/>
      <c r="G70" s="17"/>
      <c r="H70" s="17"/>
      <c r="I70" s="17"/>
      <c r="J70" s="17"/>
      <c r="K70" s="17"/>
      <c r="L70" s="17"/>
      <c r="M70" s="17"/>
      <c r="N70" s="49"/>
      <c r="O70" s="84"/>
    </row>
    <row r="71" spans="1:15" s="3" customFormat="1" ht="30" customHeight="1" x14ac:dyDescent="0.35">
      <c r="A71" s="123" t="s">
        <v>150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0"/>
      <c r="M71" s="50">
        <f>M43+M44+M45+M46+M47+M52+M53+M54+M55+M56+M57+M58+M59+M63+M64+M65+M66+M67+M68</f>
        <v>0</v>
      </c>
      <c r="N71" s="50">
        <f>N43+N44+N45+N46+N47+N52+N53+N54+N55+N56+N57+N58+N61+N62+N63+N64+N65+N66+N67+N68+N70</f>
        <v>0</v>
      </c>
      <c r="O71" s="47"/>
    </row>
    <row r="72" spans="1:15" s="3" customFormat="1" ht="30" customHeight="1" x14ac:dyDescent="0.35">
      <c r="A72" s="123" t="s">
        <v>89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0"/>
      <c r="M72" s="10"/>
      <c r="N72" s="46"/>
      <c r="O72" s="47"/>
    </row>
    <row r="73" spans="1:15" s="3" customFormat="1" ht="30" customHeight="1" x14ac:dyDescent="0.35">
      <c r="A73" s="123" t="s">
        <v>91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0"/>
      <c r="M73" s="10"/>
      <c r="N73" s="46">
        <f>N71-N72</f>
        <v>0</v>
      </c>
      <c r="O73" s="47"/>
    </row>
    <row r="74" spans="1:15" ht="30" customHeight="1" x14ac:dyDescent="0.3"/>
    <row r="75" spans="1:15" ht="30" customHeight="1" x14ac:dyDescent="0.3"/>
    <row r="76" spans="1:15" ht="30" customHeight="1" x14ac:dyDescent="0.35">
      <c r="B76" s="109"/>
    </row>
    <row r="77" spans="1:15" ht="30" customHeight="1" x14ac:dyDescent="0.3"/>
    <row r="78" spans="1:15" ht="30" customHeight="1" x14ac:dyDescent="0.3"/>
    <row r="79" spans="1:15" ht="30" customHeight="1" x14ac:dyDescent="0.3"/>
    <row r="80" spans="1:15" ht="30" customHeight="1" x14ac:dyDescent="0.3"/>
    <row r="81" ht="30" customHeight="1" x14ac:dyDescent="0.3"/>
    <row r="82" ht="30" customHeight="1" x14ac:dyDescent="0.3"/>
  </sheetData>
  <mergeCells count="20">
    <mergeCell ref="N12:N14"/>
    <mergeCell ref="B12:B14"/>
    <mergeCell ref="A12:A14"/>
    <mergeCell ref="A72:K72"/>
    <mergeCell ref="A73:K73"/>
    <mergeCell ref="A71:K71"/>
    <mergeCell ref="M1:N1"/>
    <mergeCell ref="A3:N3"/>
    <mergeCell ref="A41:N41"/>
    <mergeCell ref="A37:M37"/>
    <mergeCell ref="A38:M38"/>
    <mergeCell ref="A39:M39"/>
    <mergeCell ref="M2:N2"/>
    <mergeCell ref="E12:E14"/>
    <mergeCell ref="G12:G14"/>
    <mergeCell ref="I12:I14"/>
    <mergeCell ref="J12:J14"/>
    <mergeCell ref="K12:K14"/>
    <mergeCell ref="L12:L14"/>
    <mergeCell ref="M12:M14"/>
  </mergeCells>
  <pageMargins left="0" right="0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H37" zoomScaleNormal="100" workbookViewId="0">
      <selection activeCell="D4" sqref="D4"/>
    </sheetView>
  </sheetViews>
  <sheetFormatPr defaultColWidth="9.1796875" defaultRowHeight="14" x14ac:dyDescent="0.3"/>
  <cols>
    <col min="1" max="1" width="14.81640625" style="1" customWidth="1"/>
    <col min="2" max="2" width="18.1796875" style="2" bestFit="1" customWidth="1"/>
    <col min="3" max="3" width="18.54296875" style="2" customWidth="1"/>
    <col min="4" max="4" width="64.54296875" style="1" bestFit="1" customWidth="1"/>
    <col min="5" max="5" width="17.7265625" style="2" customWidth="1"/>
    <col min="6" max="6" width="17.453125" style="2" customWidth="1"/>
    <col min="7" max="8" width="17.7265625" style="1" customWidth="1"/>
    <col min="9" max="9" width="17.7265625" style="2" customWidth="1"/>
    <col min="10" max="10" width="17.453125" style="2" customWidth="1"/>
    <col min="11" max="12" width="17.7265625" style="1" customWidth="1"/>
    <col min="13" max="13" width="17.7265625" style="2" customWidth="1"/>
    <col min="14" max="14" width="17.453125" style="2" customWidth="1"/>
    <col min="15" max="16" width="17.7265625" style="1" customWidth="1"/>
    <col min="17" max="16384" width="9.1796875" style="1"/>
  </cols>
  <sheetData>
    <row r="1" spans="1:16" ht="14.5" thickBot="1" x14ac:dyDescent="0.35"/>
    <row r="2" spans="1:16" ht="55.5" customHeight="1" x14ac:dyDescent="0.3">
      <c r="A2" s="51"/>
      <c r="B2" s="52"/>
      <c r="C2" s="52"/>
      <c r="D2" s="53"/>
      <c r="E2" s="52"/>
      <c r="F2" s="52"/>
      <c r="G2" s="152"/>
      <c r="H2" s="152"/>
      <c r="I2" s="52"/>
      <c r="J2" s="52"/>
      <c r="K2" s="152"/>
      <c r="L2" s="152"/>
      <c r="M2" s="52"/>
      <c r="N2" s="52"/>
      <c r="O2" s="152" t="s">
        <v>108</v>
      </c>
      <c r="P2" s="154"/>
    </row>
    <row r="3" spans="1:16" ht="42.75" customHeight="1" x14ac:dyDescent="0.3">
      <c r="A3" s="54"/>
      <c r="B3" s="55"/>
      <c r="C3" s="55"/>
      <c r="D3" s="56"/>
      <c r="E3" s="153" t="s">
        <v>143</v>
      </c>
      <c r="F3" s="153"/>
      <c r="G3" s="153"/>
      <c r="H3" s="153"/>
      <c r="I3" s="153" t="s">
        <v>142</v>
      </c>
      <c r="J3" s="153"/>
      <c r="K3" s="153"/>
      <c r="L3" s="153"/>
      <c r="M3" s="153" t="s">
        <v>144</v>
      </c>
      <c r="N3" s="153"/>
      <c r="O3" s="153"/>
      <c r="P3" s="155"/>
    </row>
    <row r="4" spans="1:16" s="3" customFormat="1" ht="41.5" customHeight="1" x14ac:dyDescent="0.35">
      <c r="A4" s="57" t="s">
        <v>68</v>
      </c>
      <c r="B4" s="25" t="s">
        <v>31</v>
      </c>
      <c r="C4" s="110" t="s">
        <v>103</v>
      </c>
      <c r="D4" s="25" t="s">
        <v>99</v>
      </c>
      <c r="E4" s="26" t="s">
        <v>104</v>
      </c>
      <c r="F4" s="26" t="s">
        <v>105</v>
      </c>
      <c r="G4" s="26" t="s">
        <v>106</v>
      </c>
      <c r="H4" s="26" t="s">
        <v>107</v>
      </c>
      <c r="I4" s="26" t="s">
        <v>104</v>
      </c>
      <c r="J4" s="26" t="s">
        <v>105</v>
      </c>
      <c r="K4" s="26" t="s">
        <v>106</v>
      </c>
      <c r="L4" s="26" t="s">
        <v>107</v>
      </c>
      <c r="M4" s="26" t="s">
        <v>104</v>
      </c>
      <c r="N4" s="26" t="s">
        <v>105</v>
      </c>
      <c r="O4" s="26" t="s">
        <v>106</v>
      </c>
      <c r="P4" s="58" t="s">
        <v>107</v>
      </c>
    </row>
    <row r="5" spans="1:16" s="3" customFormat="1" ht="30" customHeight="1" x14ac:dyDescent="0.35">
      <c r="A5" s="107"/>
      <c r="B5" s="4" t="s">
        <v>32</v>
      </c>
      <c r="C5" s="5"/>
      <c r="D5" s="6" t="s">
        <v>33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75"/>
    </row>
    <row r="6" spans="1:16" s="3" customFormat="1" ht="30" customHeight="1" x14ac:dyDescent="0.35">
      <c r="A6" s="60" t="s">
        <v>69</v>
      </c>
      <c r="B6" s="29" t="s">
        <v>67</v>
      </c>
      <c r="C6" s="30"/>
      <c r="D6" s="31" t="s">
        <v>151</v>
      </c>
      <c r="E6" s="73"/>
      <c r="F6" s="73"/>
      <c r="G6" s="74"/>
      <c r="H6" s="74"/>
      <c r="I6" s="73"/>
      <c r="J6" s="73"/>
      <c r="K6" s="74"/>
      <c r="L6" s="74"/>
      <c r="M6" s="73"/>
      <c r="N6" s="73"/>
      <c r="O6" s="74"/>
      <c r="P6" s="76"/>
    </row>
    <row r="7" spans="1:16" s="3" customFormat="1" ht="30" customHeight="1" x14ac:dyDescent="0.35">
      <c r="A7" s="60" t="s">
        <v>69</v>
      </c>
      <c r="B7" s="29" t="s">
        <v>67</v>
      </c>
      <c r="C7" s="30"/>
      <c r="D7" s="23" t="s">
        <v>7</v>
      </c>
      <c r="E7" s="73"/>
      <c r="F7" s="73"/>
      <c r="G7" s="74"/>
      <c r="H7" s="74"/>
      <c r="I7" s="73"/>
      <c r="J7" s="73"/>
      <c r="K7" s="74"/>
      <c r="L7" s="74"/>
      <c r="M7" s="73"/>
      <c r="N7" s="73"/>
      <c r="O7" s="74"/>
      <c r="P7" s="76"/>
    </row>
    <row r="8" spans="1:16" s="3" customFormat="1" ht="30" customHeight="1" x14ac:dyDescent="0.35">
      <c r="A8" s="60" t="s">
        <v>83</v>
      </c>
      <c r="B8" s="29" t="s">
        <v>67</v>
      </c>
      <c r="C8" s="30"/>
      <c r="D8" s="23" t="s">
        <v>16</v>
      </c>
      <c r="E8" s="73"/>
      <c r="F8" s="73"/>
      <c r="G8" s="74"/>
      <c r="H8" s="74"/>
      <c r="I8" s="73"/>
      <c r="J8" s="73"/>
      <c r="K8" s="74"/>
      <c r="L8" s="74"/>
      <c r="M8" s="73"/>
      <c r="N8" s="73"/>
      <c r="O8" s="74"/>
      <c r="P8" s="76"/>
    </row>
    <row r="9" spans="1:16" s="3" customFormat="1" ht="30" customHeight="1" x14ac:dyDescent="0.35">
      <c r="A9" s="60" t="s">
        <v>69</v>
      </c>
      <c r="B9" s="29" t="s">
        <v>67</v>
      </c>
      <c r="C9" s="30"/>
      <c r="D9" s="23" t="s">
        <v>8</v>
      </c>
      <c r="E9" s="73"/>
      <c r="F9" s="73"/>
      <c r="G9" s="74"/>
      <c r="H9" s="74"/>
      <c r="I9" s="73"/>
      <c r="J9" s="73"/>
      <c r="K9" s="74"/>
      <c r="L9" s="74"/>
      <c r="M9" s="73"/>
      <c r="N9" s="73"/>
      <c r="O9" s="74"/>
      <c r="P9" s="76"/>
    </row>
    <row r="10" spans="1:16" s="3" customFormat="1" ht="30" customHeight="1" x14ac:dyDescent="0.35">
      <c r="A10" s="60" t="s">
        <v>74</v>
      </c>
      <c r="B10" s="29" t="s">
        <v>67</v>
      </c>
      <c r="C10" s="34" t="s">
        <v>0</v>
      </c>
      <c r="D10" s="23" t="s">
        <v>9</v>
      </c>
      <c r="E10" s="73"/>
      <c r="F10" s="73"/>
      <c r="G10" s="74"/>
      <c r="H10" s="74"/>
      <c r="I10" s="73"/>
      <c r="J10" s="73"/>
      <c r="K10" s="74"/>
      <c r="L10" s="74"/>
      <c r="M10" s="73"/>
      <c r="N10" s="73"/>
      <c r="O10" s="74"/>
      <c r="P10" s="76"/>
    </row>
    <row r="11" spans="1:16" s="3" customFormat="1" ht="30" customHeight="1" x14ac:dyDescent="0.35">
      <c r="A11" s="60" t="s">
        <v>74</v>
      </c>
      <c r="B11" s="29" t="s">
        <v>67</v>
      </c>
      <c r="C11" s="29" t="s">
        <v>1</v>
      </c>
      <c r="D11" s="23" t="s">
        <v>17</v>
      </c>
      <c r="E11" s="73"/>
      <c r="F11" s="73"/>
      <c r="G11" s="74"/>
      <c r="H11" s="74"/>
      <c r="I11" s="73"/>
      <c r="J11" s="73"/>
      <c r="K11" s="74"/>
      <c r="L11" s="74"/>
      <c r="M11" s="73"/>
      <c r="N11" s="73"/>
      <c r="O11" s="74"/>
      <c r="P11" s="76"/>
    </row>
    <row r="12" spans="1:16" s="3" customFormat="1" ht="30" customHeight="1" x14ac:dyDescent="0.35">
      <c r="A12" s="149"/>
      <c r="B12" s="146" t="s">
        <v>67</v>
      </c>
      <c r="C12" s="35" t="s">
        <v>2</v>
      </c>
      <c r="D12" s="36" t="s">
        <v>10</v>
      </c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6"/>
    </row>
    <row r="13" spans="1:16" s="3" customFormat="1" ht="30" customHeight="1" x14ac:dyDescent="0.35">
      <c r="A13" s="150"/>
      <c r="B13" s="147"/>
      <c r="C13" s="37" t="s">
        <v>6</v>
      </c>
      <c r="D13" s="38" t="s">
        <v>14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57"/>
    </row>
    <row r="14" spans="1:16" s="3" customFormat="1" ht="30" customHeight="1" x14ac:dyDescent="0.35">
      <c r="A14" s="151"/>
      <c r="B14" s="148"/>
      <c r="C14" s="39" t="s">
        <v>116</v>
      </c>
      <c r="D14" s="40" t="s">
        <v>117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58"/>
    </row>
    <row r="15" spans="1:16" s="3" customFormat="1" ht="30" customHeight="1" x14ac:dyDescent="0.35">
      <c r="A15" s="62"/>
      <c r="B15" s="34" t="s">
        <v>67</v>
      </c>
      <c r="C15" s="34"/>
      <c r="D15" s="23" t="s">
        <v>115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75"/>
    </row>
    <row r="16" spans="1:16" s="3" customFormat="1" ht="30" customHeight="1" x14ac:dyDescent="0.35">
      <c r="A16" s="60" t="s">
        <v>74</v>
      </c>
      <c r="B16" s="34" t="s">
        <v>67</v>
      </c>
      <c r="C16" s="34" t="s">
        <v>3</v>
      </c>
      <c r="D16" s="23" t="s">
        <v>11</v>
      </c>
      <c r="E16" s="73"/>
      <c r="F16" s="73"/>
      <c r="G16" s="74"/>
      <c r="H16" s="74"/>
      <c r="I16" s="73"/>
      <c r="J16" s="73"/>
      <c r="K16" s="74"/>
      <c r="L16" s="74"/>
      <c r="M16" s="73"/>
      <c r="N16" s="73"/>
      <c r="O16" s="74"/>
      <c r="P16" s="76"/>
    </row>
    <row r="17" spans="1:16" s="3" customFormat="1" ht="30" customHeight="1" x14ac:dyDescent="0.35">
      <c r="A17" s="60" t="s">
        <v>74</v>
      </c>
      <c r="B17" s="34" t="s">
        <v>67</v>
      </c>
      <c r="C17" s="34" t="s">
        <v>4</v>
      </c>
      <c r="D17" s="23" t="s">
        <v>12</v>
      </c>
      <c r="E17" s="73"/>
      <c r="F17" s="73"/>
      <c r="G17" s="74"/>
      <c r="H17" s="74"/>
      <c r="I17" s="73"/>
      <c r="J17" s="73"/>
      <c r="K17" s="74"/>
      <c r="L17" s="74"/>
      <c r="M17" s="73"/>
      <c r="N17" s="73"/>
      <c r="O17" s="74"/>
      <c r="P17" s="76"/>
    </row>
    <row r="18" spans="1:16" s="3" customFormat="1" ht="30" customHeight="1" x14ac:dyDescent="0.35">
      <c r="A18" s="60"/>
      <c r="B18" s="34" t="s">
        <v>67</v>
      </c>
      <c r="C18" s="34" t="s">
        <v>5</v>
      </c>
      <c r="D18" s="31" t="s">
        <v>13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7"/>
    </row>
    <row r="19" spans="1:16" s="3" customFormat="1" ht="30" customHeight="1" x14ac:dyDescent="0.35">
      <c r="A19" s="60" t="s">
        <v>74</v>
      </c>
      <c r="B19" s="34" t="s">
        <v>67</v>
      </c>
      <c r="C19" s="34" t="s">
        <v>71</v>
      </c>
      <c r="D19" s="23" t="s">
        <v>70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7"/>
    </row>
    <row r="20" spans="1:16" s="3" customFormat="1" ht="30" customHeight="1" x14ac:dyDescent="0.35">
      <c r="A20" s="63" t="s">
        <v>74</v>
      </c>
      <c r="B20" s="4" t="s">
        <v>34</v>
      </c>
      <c r="C20" s="4"/>
      <c r="D20" s="6" t="s">
        <v>19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8"/>
    </row>
    <row r="21" spans="1:16" s="3" customFormat="1" ht="42" x14ac:dyDescent="0.35">
      <c r="A21" s="63" t="s">
        <v>74</v>
      </c>
      <c r="B21" s="4" t="s">
        <v>35</v>
      </c>
      <c r="C21" s="4"/>
      <c r="D21" s="8" t="s">
        <v>184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8"/>
    </row>
    <row r="22" spans="1:16" s="3" customFormat="1" ht="30" customHeight="1" x14ac:dyDescent="0.35">
      <c r="A22" s="108"/>
      <c r="B22" s="4" t="s">
        <v>36</v>
      </c>
      <c r="C22" s="4"/>
      <c r="D22" s="6" t="s">
        <v>37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75"/>
    </row>
    <row r="23" spans="1:16" s="3" customFormat="1" ht="30" customHeight="1" x14ac:dyDescent="0.35">
      <c r="A23" s="66" t="s">
        <v>74</v>
      </c>
      <c r="B23" s="35" t="s">
        <v>67</v>
      </c>
      <c r="C23" s="35" t="s">
        <v>120</v>
      </c>
      <c r="D23" s="36" t="s">
        <v>124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7"/>
    </row>
    <row r="24" spans="1:16" s="3" customFormat="1" ht="30" customHeight="1" x14ac:dyDescent="0.35">
      <c r="A24" s="67" t="s">
        <v>74</v>
      </c>
      <c r="B24" s="34" t="s">
        <v>67</v>
      </c>
      <c r="C24" s="34" t="s">
        <v>121</v>
      </c>
      <c r="D24" s="23" t="s">
        <v>123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6"/>
    </row>
    <row r="25" spans="1:16" s="3" customFormat="1" ht="30" customHeight="1" x14ac:dyDescent="0.35">
      <c r="A25" s="67" t="s">
        <v>74</v>
      </c>
      <c r="B25" s="34" t="s">
        <v>67</v>
      </c>
      <c r="C25" s="39" t="s">
        <v>122</v>
      </c>
      <c r="D25" s="40" t="s">
        <v>125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6"/>
    </row>
    <row r="26" spans="1:16" s="3" customFormat="1" ht="30" customHeight="1" x14ac:dyDescent="0.35">
      <c r="A26" s="60" t="s">
        <v>74</v>
      </c>
      <c r="B26" s="29" t="s">
        <v>67</v>
      </c>
      <c r="C26" s="29" t="s">
        <v>23</v>
      </c>
      <c r="D26" s="42" t="s">
        <v>20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7"/>
    </row>
    <row r="27" spans="1:16" ht="30" customHeight="1" x14ac:dyDescent="0.3">
      <c r="A27" s="63" t="s">
        <v>74</v>
      </c>
      <c r="B27" s="4" t="s">
        <v>50</v>
      </c>
      <c r="C27" s="5" t="s">
        <v>43</v>
      </c>
      <c r="D27" s="8" t="s">
        <v>22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75"/>
    </row>
    <row r="28" spans="1:16" s="3" customFormat="1" ht="30" customHeight="1" thickBot="1" x14ac:dyDescent="0.4">
      <c r="A28" s="79" t="s">
        <v>74</v>
      </c>
      <c r="B28" s="80" t="s">
        <v>67</v>
      </c>
      <c r="C28" s="80" t="s">
        <v>24</v>
      </c>
      <c r="D28" s="81" t="s">
        <v>22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</row>
  </sheetData>
  <mergeCells count="20">
    <mergeCell ref="P12:P14"/>
    <mergeCell ref="K12:K14"/>
    <mergeCell ref="L12:L14"/>
    <mergeCell ref="M12:M14"/>
    <mergeCell ref="A12:A14"/>
    <mergeCell ref="B12:B14"/>
    <mergeCell ref="E12:E14"/>
    <mergeCell ref="N12:N14"/>
    <mergeCell ref="O12:O14"/>
    <mergeCell ref="F12:F14"/>
    <mergeCell ref="G12:G14"/>
    <mergeCell ref="H12:H14"/>
    <mergeCell ref="I12:I14"/>
    <mergeCell ref="J12:J14"/>
    <mergeCell ref="G2:H2"/>
    <mergeCell ref="K2:L2"/>
    <mergeCell ref="E3:H3"/>
    <mergeCell ref="I3:L3"/>
    <mergeCell ref="O2:P2"/>
    <mergeCell ref="M3:P3"/>
  </mergeCells>
  <pageMargins left="0" right="0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zoomScaleNormal="100" workbookViewId="0">
      <selection activeCell="E10" sqref="E10"/>
    </sheetView>
  </sheetViews>
  <sheetFormatPr defaultColWidth="9.1796875" defaultRowHeight="14" x14ac:dyDescent="0.3"/>
  <cols>
    <col min="1" max="1" width="66.26953125" style="86" customWidth="1"/>
    <col min="2" max="2" width="23" style="86" customWidth="1"/>
    <col min="3" max="16384" width="9.1796875" style="86"/>
  </cols>
  <sheetData>
    <row r="1" spans="1:3" s="84" customFormat="1" ht="56.25" customHeight="1" x14ac:dyDescent="0.35">
      <c r="A1" s="162" t="s">
        <v>98</v>
      </c>
      <c r="B1" s="162"/>
    </row>
    <row r="2" spans="1:3" s="84" customFormat="1" ht="30" customHeight="1" x14ac:dyDescent="0.35">
      <c r="A2" s="164" t="s">
        <v>95</v>
      </c>
      <c r="B2" s="164"/>
      <c r="C2" s="92"/>
    </row>
    <row r="3" spans="1:3" s="84" customFormat="1" ht="33" customHeight="1" x14ac:dyDescent="0.35">
      <c r="A3" s="167" t="s">
        <v>92</v>
      </c>
      <c r="B3" s="167"/>
      <c r="C3" s="93"/>
    </row>
    <row r="4" spans="1:3" s="84" customFormat="1" x14ac:dyDescent="0.35">
      <c r="A4" s="168"/>
      <c r="B4" s="168"/>
      <c r="C4" s="94"/>
    </row>
    <row r="5" spans="1:3" s="84" customFormat="1" ht="30" customHeight="1" x14ac:dyDescent="0.35">
      <c r="A5" s="164" t="s">
        <v>93</v>
      </c>
      <c r="B5" s="164"/>
      <c r="C5" s="92"/>
    </row>
    <row r="6" spans="1:3" s="84" customFormat="1" ht="48.75" customHeight="1" x14ac:dyDescent="0.35">
      <c r="A6" s="167" t="s">
        <v>94</v>
      </c>
      <c r="B6" s="167"/>
      <c r="C6" s="93"/>
    </row>
    <row r="7" spans="1:3" s="84" customFormat="1" x14ac:dyDescent="0.35">
      <c r="A7" s="165" t="s">
        <v>182</v>
      </c>
      <c r="B7" s="165"/>
      <c r="C7" s="95"/>
    </row>
    <row r="8" spans="1:3" s="84" customFormat="1" x14ac:dyDescent="0.35">
      <c r="A8" s="165"/>
      <c r="B8" s="165"/>
      <c r="C8" s="96"/>
    </row>
    <row r="9" spans="1:3" s="84" customFormat="1" ht="30" customHeight="1" x14ac:dyDescent="0.35">
      <c r="A9" s="163" t="s">
        <v>97</v>
      </c>
      <c r="B9" s="163"/>
    </row>
    <row r="10" spans="1:3" s="84" customFormat="1" ht="69.75" customHeight="1" x14ac:dyDescent="0.35">
      <c r="A10" s="166" t="s">
        <v>185</v>
      </c>
      <c r="B10" s="166"/>
    </row>
    <row r="11" spans="1:3" s="84" customFormat="1" ht="31.5" customHeight="1" x14ac:dyDescent="0.35">
      <c r="A11" s="164" t="s">
        <v>96</v>
      </c>
      <c r="B11" s="164"/>
    </row>
    <row r="12" spans="1:3" s="84" customFormat="1" x14ac:dyDescent="0.35">
      <c r="B12" s="85" t="s">
        <v>111</v>
      </c>
    </row>
    <row r="13" spans="1:3" ht="9.75" customHeight="1" x14ac:dyDescent="0.3">
      <c r="B13" s="87"/>
    </row>
    <row r="14" spans="1:3" ht="30" customHeight="1" x14ac:dyDescent="0.3">
      <c r="A14" s="45"/>
      <c r="B14" s="118" t="s">
        <v>75</v>
      </c>
    </row>
    <row r="15" spans="1:3" ht="30" customHeight="1" x14ac:dyDescent="0.3">
      <c r="A15" s="88" t="s">
        <v>147</v>
      </c>
      <c r="B15" s="116">
        <f>'Modello COVID-19_rev'!N39</f>
        <v>0</v>
      </c>
    </row>
    <row r="16" spans="1:3" ht="30" customHeight="1" x14ac:dyDescent="0.3">
      <c r="A16" s="89" t="s">
        <v>110</v>
      </c>
      <c r="B16" s="116">
        <f>'Modello COVID-19_rev'!M71</f>
        <v>0</v>
      </c>
    </row>
    <row r="17" spans="1:2" ht="30" customHeight="1" x14ac:dyDescent="0.3">
      <c r="A17" s="89" t="s">
        <v>91</v>
      </c>
      <c r="B17" s="116">
        <f>'Modello COVID-19_rev'!N73</f>
        <v>0</v>
      </c>
    </row>
    <row r="18" spans="1:2" ht="30" customHeight="1" x14ac:dyDescent="0.3">
      <c r="A18" s="90" t="s">
        <v>138</v>
      </c>
      <c r="B18" s="119">
        <f>B15+B16-B17</f>
        <v>0</v>
      </c>
    </row>
    <row r="19" spans="1:2" ht="30" customHeight="1" x14ac:dyDescent="0.3">
      <c r="A19" s="112"/>
      <c r="B19" s="120"/>
    </row>
    <row r="20" spans="1:2" ht="81.75" customHeight="1" x14ac:dyDescent="0.3">
      <c r="A20" s="45" t="s">
        <v>166</v>
      </c>
      <c r="B20" s="118" t="s">
        <v>75</v>
      </c>
    </row>
    <row r="21" spans="1:2" ht="30" customHeight="1" x14ac:dyDescent="0.3">
      <c r="A21" s="115" t="s">
        <v>171</v>
      </c>
      <c r="B21" s="116"/>
    </row>
    <row r="22" spans="1:2" ht="30" customHeight="1" x14ac:dyDescent="0.3">
      <c r="A22" s="115" t="s">
        <v>172</v>
      </c>
      <c r="B22" s="116"/>
    </row>
    <row r="23" spans="1:2" ht="60" customHeight="1" x14ac:dyDescent="0.3">
      <c r="A23" s="115" t="s">
        <v>173</v>
      </c>
      <c r="B23" s="116"/>
    </row>
    <row r="24" spans="1:2" ht="42" x14ac:dyDescent="0.3">
      <c r="A24" s="115" t="s">
        <v>174</v>
      </c>
      <c r="B24" s="116"/>
    </row>
    <row r="25" spans="1:2" ht="56" x14ac:dyDescent="0.3">
      <c r="A25" s="115" t="s">
        <v>175</v>
      </c>
      <c r="B25" s="116"/>
    </row>
    <row r="26" spans="1:2" ht="53.5" customHeight="1" x14ac:dyDescent="0.3">
      <c r="A26" s="115" t="s">
        <v>176</v>
      </c>
      <c r="B26" s="116"/>
    </row>
    <row r="27" spans="1:2" ht="56" x14ac:dyDescent="0.3">
      <c r="A27" s="117" t="s">
        <v>177</v>
      </c>
      <c r="B27" s="116"/>
    </row>
    <row r="28" spans="1:2" ht="42" x14ac:dyDescent="0.3">
      <c r="A28" s="117" t="s">
        <v>178</v>
      </c>
      <c r="B28" s="116"/>
    </row>
    <row r="29" spans="1:2" ht="56" x14ac:dyDescent="0.3">
      <c r="A29" s="117" t="s">
        <v>179</v>
      </c>
      <c r="B29" s="116"/>
    </row>
    <row r="30" spans="1:2" ht="28" x14ac:dyDescent="0.3">
      <c r="A30" s="117" t="s">
        <v>180</v>
      </c>
      <c r="B30" s="116"/>
    </row>
    <row r="31" spans="1:2" ht="30" customHeight="1" x14ac:dyDescent="0.3">
      <c r="A31" s="90" t="s">
        <v>163</v>
      </c>
      <c r="B31" s="119">
        <f>SUM(B21:B30)</f>
        <v>0</v>
      </c>
    </row>
    <row r="32" spans="1:2" ht="30" customHeight="1" x14ac:dyDescent="0.3"/>
    <row r="33" spans="1:2" ht="30" customHeight="1" x14ac:dyDescent="0.3">
      <c r="A33" s="86" t="s">
        <v>152</v>
      </c>
    </row>
    <row r="34" spans="1:2" ht="21" customHeight="1" x14ac:dyDescent="0.3"/>
    <row r="35" spans="1:2" ht="12.75" customHeight="1" x14ac:dyDescent="0.3"/>
    <row r="36" spans="1:2" ht="30" customHeight="1" x14ac:dyDescent="0.3">
      <c r="A36" s="91" t="s">
        <v>154</v>
      </c>
    </row>
    <row r="37" spans="1:2" ht="15.75" customHeight="1" x14ac:dyDescent="0.3"/>
    <row r="38" spans="1:2" ht="27.75" customHeight="1" x14ac:dyDescent="0.3"/>
    <row r="39" spans="1:2" x14ac:dyDescent="0.3">
      <c r="A39" s="86" t="s">
        <v>153</v>
      </c>
    </row>
    <row r="40" spans="1:2" ht="30" customHeight="1" x14ac:dyDescent="0.3"/>
    <row r="41" spans="1:2" ht="21.75" customHeight="1" x14ac:dyDescent="0.3"/>
    <row r="42" spans="1:2" ht="21.75" customHeight="1" x14ac:dyDescent="0.3"/>
    <row r="43" spans="1:2" ht="27.75" customHeight="1" x14ac:dyDescent="0.3">
      <c r="B43" s="121"/>
    </row>
  </sheetData>
  <mergeCells count="11">
    <mergeCell ref="A10:B10"/>
    <mergeCell ref="A11:B11"/>
    <mergeCell ref="A6:B6"/>
    <mergeCell ref="A3:B3"/>
    <mergeCell ref="A8:B8"/>
    <mergeCell ref="A4:B4"/>
    <mergeCell ref="A1:B1"/>
    <mergeCell ref="A9:B9"/>
    <mergeCell ref="A5:B5"/>
    <mergeCell ref="A2:B2"/>
    <mergeCell ref="A7:B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7" sqref="A7:F7"/>
    </sheetView>
  </sheetViews>
  <sheetFormatPr defaultColWidth="9.1796875" defaultRowHeight="14" x14ac:dyDescent="0.3"/>
  <cols>
    <col min="1" max="1" width="66.26953125" style="86" customWidth="1"/>
    <col min="2" max="2" width="25.54296875" style="86" customWidth="1"/>
    <col min="3" max="6" width="16.81640625" style="86" customWidth="1"/>
    <col min="7" max="7" width="9.1796875" style="86"/>
    <col min="8" max="8" width="19.453125" style="86" customWidth="1"/>
    <col min="9" max="16384" width="9.1796875" style="86"/>
  </cols>
  <sheetData>
    <row r="1" spans="1:14" s="84" customFormat="1" ht="60.75" customHeight="1" x14ac:dyDescent="0.3">
      <c r="A1" s="162" t="s">
        <v>139</v>
      </c>
      <c r="B1" s="162"/>
      <c r="C1" s="162"/>
      <c r="D1" s="162"/>
      <c r="E1" s="162"/>
      <c r="F1" s="162"/>
      <c r="G1" s="97"/>
      <c r="H1" s="173"/>
      <c r="I1" s="173"/>
      <c r="J1" s="173"/>
      <c r="K1" s="173"/>
      <c r="L1" s="173"/>
      <c r="M1" s="173"/>
      <c r="N1" s="173"/>
    </row>
    <row r="2" spans="1:14" s="84" customFormat="1" ht="60" customHeight="1" x14ac:dyDescent="0.35">
      <c r="A2" s="164" t="s">
        <v>95</v>
      </c>
      <c r="B2" s="164"/>
      <c r="C2" s="164"/>
      <c r="D2" s="164"/>
      <c r="E2" s="164"/>
      <c r="F2" s="164"/>
      <c r="G2" s="72"/>
      <c r="H2" s="172"/>
      <c r="I2" s="172"/>
      <c r="J2" s="172"/>
      <c r="K2" s="172"/>
      <c r="L2" s="172"/>
      <c r="M2" s="172"/>
      <c r="N2" s="172"/>
    </row>
    <row r="3" spans="1:14" s="84" customFormat="1" ht="33" customHeight="1" x14ac:dyDescent="0.35">
      <c r="A3" s="167" t="s">
        <v>92</v>
      </c>
      <c r="B3" s="167"/>
      <c r="C3" s="167"/>
      <c r="D3" s="167"/>
      <c r="E3" s="167"/>
      <c r="F3" s="167"/>
      <c r="H3" s="174"/>
      <c r="I3" s="174"/>
      <c r="J3" s="174"/>
      <c r="K3" s="174"/>
      <c r="L3" s="174"/>
      <c r="M3" s="174"/>
      <c r="N3" s="174"/>
    </row>
    <row r="4" spans="1:14" s="84" customFormat="1" x14ac:dyDescent="0.35">
      <c r="A4" s="168"/>
      <c r="B4" s="168"/>
      <c r="C4" s="168"/>
      <c r="D4" s="94"/>
      <c r="E4" s="94"/>
      <c r="F4" s="94"/>
    </row>
    <row r="5" spans="1:14" s="84" customFormat="1" ht="30" customHeight="1" x14ac:dyDescent="0.35">
      <c r="A5" s="164" t="s">
        <v>93</v>
      </c>
      <c r="B5" s="164"/>
      <c r="C5" s="164"/>
      <c r="D5" s="164"/>
      <c r="E5" s="164"/>
      <c r="F5" s="164"/>
    </row>
    <row r="6" spans="1:14" s="84" customFormat="1" ht="48.75" customHeight="1" x14ac:dyDescent="0.35">
      <c r="A6" s="167" t="s">
        <v>94</v>
      </c>
      <c r="B6" s="167"/>
      <c r="C6" s="167"/>
      <c r="D6" s="167"/>
      <c r="E6" s="167"/>
      <c r="F6" s="167"/>
      <c r="H6" s="172"/>
      <c r="I6" s="172"/>
      <c r="J6" s="172"/>
      <c r="K6" s="172"/>
      <c r="L6" s="172"/>
      <c r="M6" s="172"/>
      <c r="N6" s="172"/>
    </row>
    <row r="7" spans="1:14" s="84" customFormat="1" x14ac:dyDescent="0.35">
      <c r="A7" s="165" t="s">
        <v>182</v>
      </c>
      <c r="B7" s="165"/>
      <c r="C7" s="165"/>
      <c r="D7" s="165"/>
      <c r="E7" s="165"/>
      <c r="F7" s="165"/>
    </row>
    <row r="8" spans="1:14" s="84" customFormat="1" x14ac:dyDescent="0.35">
      <c r="A8" s="165"/>
      <c r="B8" s="165"/>
      <c r="C8" s="165"/>
      <c r="D8" s="96"/>
      <c r="E8" s="96"/>
      <c r="F8" s="96"/>
    </row>
    <row r="9" spans="1:14" s="84" customFormat="1" ht="30" customHeight="1" x14ac:dyDescent="0.35">
      <c r="A9" s="163" t="s">
        <v>97</v>
      </c>
      <c r="B9" s="163"/>
      <c r="C9" s="163"/>
      <c r="D9" s="163"/>
      <c r="E9" s="163"/>
      <c r="F9" s="163"/>
    </row>
    <row r="10" spans="1:14" ht="31.5" customHeight="1" x14ac:dyDescent="0.3">
      <c r="E10" s="47"/>
      <c r="F10" s="98"/>
    </row>
    <row r="11" spans="1:14" ht="30" customHeight="1" x14ac:dyDescent="0.3">
      <c r="A11" s="171" t="s">
        <v>140</v>
      </c>
      <c r="B11" s="171"/>
      <c r="C11" s="171"/>
      <c r="D11" s="171"/>
      <c r="E11" s="171"/>
      <c r="F11" s="171"/>
    </row>
    <row r="12" spans="1:14" ht="45.75" customHeight="1" x14ac:dyDescent="0.3">
      <c r="A12" s="25" t="s">
        <v>99</v>
      </c>
      <c r="B12" s="26" t="s">
        <v>141</v>
      </c>
      <c r="C12" s="26" t="s">
        <v>104</v>
      </c>
      <c r="D12" s="26" t="s">
        <v>105</v>
      </c>
      <c r="E12" s="26" t="s">
        <v>106</v>
      </c>
      <c r="F12" s="26" t="s">
        <v>107</v>
      </c>
    </row>
    <row r="13" spans="1:14" ht="30" customHeight="1" x14ac:dyDescent="0.3">
      <c r="A13" s="23" t="s">
        <v>109</v>
      </c>
      <c r="B13" s="23"/>
      <c r="C13" s="99"/>
      <c r="D13" s="99"/>
      <c r="E13" s="99"/>
      <c r="F13" s="99"/>
    </row>
    <row r="14" spans="1:14" ht="30" customHeight="1" x14ac:dyDescent="0.3">
      <c r="A14" s="23" t="s">
        <v>18</v>
      </c>
      <c r="B14" s="23"/>
      <c r="C14" s="99"/>
      <c r="D14" s="99"/>
      <c r="E14" s="99"/>
      <c r="F14" s="99"/>
    </row>
    <row r="15" spans="1:14" ht="30" customHeight="1" x14ac:dyDescent="0.3">
      <c r="C15" s="169"/>
      <c r="D15" s="169"/>
      <c r="E15" s="169"/>
      <c r="F15" s="169"/>
      <c r="G15" s="169"/>
      <c r="H15" s="169"/>
    </row>
    <row r="16" spans="1:14" ht="30" customHeight="1" x14ac:dyDescent="0.3"/>
    <row r="17" spans="1:8" ht="30" customHeight="1" x14ac:dyDescent="0.3">
      <c r="A17" s="100"/>
      <c r="B17" s="100"/>
    </row>
    <row r="18" spans="1:8" ht="30" customHeight="1" x14ac:dyDescent="0.3">
      <c r="A18" s="101"/>
      <c r="B18" s="101"/>
    </row>
    <row r="19" spans="1:8" ht="30" customHeight="1" x14ac:dyDescent="0.3">
      <c r="A19" s="101"/>
      <c r="B19" s="101"/>
    </row>
    <row r="20" spans="1:8" ht="30" customHeight="1" x14ac:dyDescent="0.3">
      <c r="A20" s="101"/>
      <c r="B20" s="101"/>
    </row>
    <row r="21" spans="1:8" ht="30" customHeight="1" x14ac:dyDescent="0.3">
      <c r="A21" s="101"/>
      <c r="B21" s="101"/>
    </row>
    <row r="22" spans="1:8" ht="30" customHeight="1" x14ac:dyDescent="0.3">
      <c r="A22" s="101"/>
      <c r="B22" s="101"/>
    </row>
    <row r="23" spans="1:8" ht="30" customHeight="1" x14ac:dyDescent="0.3">
      <c r="A23" s="170"/>
      <c r="B23" s="170"/>
      <c r="C23" s="170"/>
      <c r="D23" s="170"/>
      <c r="E23" s="170"/>
      <c r="F23" s="170"/>
      <c r="G23" s="170"/>
      <c r="H23" s="170"/>
    </row>
    <row r="24" spans="1:8" x14ac:dyDescent="0.3">
      <c r="A24" s="101"/>
      <c r="B24" s="101"/>
    </row>
    <row r="25" spans="1:8" ht="14.5" x14ac:dyDescent="0.3">
      <c r="A25" s="102"/>
      <c r="B25" s="102"/>
    </row>
    <row r="26" spans="1:8" x14ac:dyDescent="0.3">
      <c r="A26" s="101"/>
      <c r="B26" s="101"/>
    </row>
  </sheetData>
  <mergeCells count="16">
    <mergeCell ref="A2:F2"/>
    <mergeCell ref="A3:F3"/>
    <mergeCell ref="A5:F5"/>
    <mergeCell ref="A1:F1"/>
    <mergeCell ref="H1:N1"/>
    <mergeCell ref="H3:N3"/>
    <mergeCell ref="H2:N2"/>
    <mergeCell ref="C15:H15"/>
    <mergeCell ref="A23:H23"/>
    <mergeCell ref="A8:C8"/>
    <mergeCell ref="A4:C4"/>
    <mergeCell ref="A7:F7"/>
    <mergeCell ref="A9:F9"/>
    <mergeCell ref="A11:F11"/>
    <mergeCell ref="A6:F6"/>
    <mergeCell ref="H6:N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3F81E46-0C54-4AC2-BEB0-FE6C08FA80B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Modello COVID-19_rev</vt:lpstr>
      <vt:lpstr>Modello COVID-19-Delibere_rev</vt:lpstr>
      <vt:lpstr>Modello CERTIF-COVID-19_rev</vt:lpstr>
      <vt:lpstr>Modello CERTIF-COVID-19_A_rev</vt:lpstr>
      <vt:lpstr>'Modello COVID-19_rev'!Area_stampa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Caffu</dc:creator>
  <cp:lastModifiedBy>luciarita.nigro</cp:lastModifiedBy>
  <cp:lastPrinted>2020-10-26T08:14:00Z</cp:lastPrinted>
  <dcterms:created xsi:type="dcterms:W3CDTF">2020-07-29T17:17:45Z</dcterms:created>
  <dcterms:modified xsi:type="dcterms:W3CDTF">2021-04-02T10:02:28Z</dcterms:modified>
</cp:coreProperties>
</file>